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NÚCLEO DEMOGRAFIA\DEMOGRAFIA\INFORMATIVOS\OUTUBRO 2020\"/>
    </mc:Choice>
  </mc:AlternateContent>
  <xr:revisionPtr revIDLastSave="0" documentId="13_ncr:1_{13C01181-229E-419B-A422-D55248BEAB8F}" xr6:coauthVersionLast="45" xr6:coauthVersionMax="45" xr10:uidLastSave="{00000000-0000-0000-0000-000000000000}"/>
  <bookViews>
    <workbookView xWindow="-120" yWindow="-120" windowWidth="29040" windowHeight="15840" xr2:uid="{71D1255E-5487-4D9F-B603-EEAA964B326A}"/>
  </bookViews>
  <sheets>
    <sheet name="Pop. eTx. Cresc." sheetId="6" r:id="rId1"/>
    <sheet name="EStrutura Etária" sheetId="8" r:id="rId2"/>
    <sheet name="Po. Tot.Rur.Urb" sheetId="1" r:id="rId3"/>
    <sheet name="Ind. Din. Demo" sheetId="2" r:id="rId4"/>
    <sheet name="Migracao" sheetId="3" r:id="rId5"/>
    <sheet name="TLM" sheetId="4" r:id="rId6"/>
    <sheet name="Mig.Etapa" sheetId="5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4" i="8" l="1"/>
  <c r="X34" i="8" l="1"/>
  <c r="Y34" i="8"/>
  <c r="AH34" i="8" s="1"/>
  <c r="Z34" i="8"/>
  <c r="AA34" i="8"/>
  <c r="AB34" i="8"/>
  <c r="AJ34" i="8" s="1"/>
  <c r="AC34" i="8"/>
  <c r="AD34" i="8"/>
  <c r="AE34" i="8"/>
  <c r="AF34" i="8"/>
  <c r="AG34" i="8"/>
  <c r="W34" i="8"/>
  <c r="V34" i="8"/>
  <c r="AK34" i="8" s="1"/>
  <c r="AL33" i="8"/>
  <c r="AK33" i="8"/>
  <c r="AJ33" i="8"/>
  <c r="AI33" i="8"/>
  <c r="AH33" i="8"/>
  <c r="AL32" i="8"/>
  <c r="AK32" i="8"/>
  <c r="AJ32" i="8"/>
  <c r="AI32" i="8"/>
  <c r="AH32" i="8"/>
  <c r="AL31" i="8"/>
  <c r="AK31" i="8"/>
  <c r="AJ31" i="8"/>
  <c r="AI31" i="8"/>
  <c r="AH31" i="8"/>
  <c r="AL30" i="8"/>
  <c r="AK30" i="8"/>
  <c r="AJ30" i="8"/>
  <c r="AI30" i="8"/>
  <c r="AH30" i="8"/>
  <c r="AL29" i="8"/>
  <c r="AK29" i="8"/>
  <c r="AJ29" i="8"/>
  <c r="AI29" i="8"/>
  <c r="AH29" i="8"/>
  <c r="AL28" i="8"/>
  <c r="AK28" i="8"/>
  <c r="AJ28" i="8"/>
  <c r="AI28" i="8"/>
  <c r="AH28" i="8"/>
  <c r="AL27" i="8"/>
  <c r="AK27" i="8"/>
  <c r="AJ27" i="8"/>
  <c r="AI27" i="8"/>
  <c r="AH27" i="8"/>
  <c r="AL26" i="8"/>
  <c r="AK26" i="8"/>
  <c r="AJ26" i="8"/>
  <c r="AI26" i="8"/>
  <c r="AH26" i="8"/>
  <c r="AL25" i="8"/>
  <c r="AK25" i="8"/>
  <c r="AJ25" i="8"/>
  <c r="AI25" i="8"/>
  <c r="AH25" i="8"/>
  <c r="AL24" i="8"/>
  <c r="AK24" i="8"/>
  <c r="AJ24" i="8"/>
  <c r="AI24" i="8"/>
  <c r="AH24" i="8"/>
  <c r="AL23" i="8"/>
  <c r="AK23" i="8"/>
  <c r="AJ23" i="8"/>
  <c r="AI23" i="8"/>
  <c r="AH23" i="8"/>
  <c r="AL22" i="8"/>
  <c r="AK22" i="8"/>
  <c r="AJ22" i="8"/>
  <c r="AI22" i="8"/>
  <c r="AH22" i="8"/>
  <c r="AL21" i="8"/>
  <c r="AK21" i="8"/>
  <c r="AJ21" i="8"/>
  <c r="AI21" i="8"/>
  <c r="AH21" i="8"/>
  <c r="AL20" i="8"/>
  <c r="AK20" i="8"/>
  <c r="AJ20" i="8"/>
  <c r="AI20" i="8"/>
  <c r="AH20" i="8"/>
  <c r="AL19" i="8"/>
  <c r="AK19" i="8"/>
  <c r="AJ19" i="8"/>
  <c r="AI19" i="8"/>
  <c r="AH19" i="8"/>
  <c r="AL18" i="8"/>
  <c r="AK18" i="8"/>
  <c r="AJ18" i="8"/>
  <c r="AI18" i="8"/>
  <c r="AH18" i="8"/>
  <c r="AL17" i="8"/>
  <c r="AK17" i="8"/>
  <c r="AJ17" i="8"/>
  <c r="AI17" i="8"/>
  <c r="AH17" i="8"/>
  <c r="AL16" i="8"/>
  <c r="AK16" i="8"/>
  <c r="AJ16" i="8"/>
  <c r="AI16" i="8"/>
  <c r="AH16" i="8"/>
  <c r="AL15" i="8"/>
  <c r="AK15" i="8"/>
  <c r="AJ15" i="8"/>
  <c r="AI15" i="8"/>
  <c r="AH15" i="8"/>
  <c r="AL14" i="8"/>
  <c r="AK14" i="8"/>
  <c r="AJ14" i="8"/>
  <c r="AI14" i="8"/>
  <c r="AH14" i="8"/>
  <c r="AL13" i="8"/>
  <c r="AK13" i="8"/>
  <c r="AJ13" i="8"/>
  <c r="AI13" i="8"/>
  <c r="AH13" i="8"/>
  <c r="AL12" i="8"/>
  <c r="AK12" i="8"/>
  <c r="AJ12" i="8"/>
  <c r="AI12" i="8"/>
  <c r="AH12" i="8"/>
  <c r="AL11" i="8"/>
  <c r="AK11" i="8"/>
  <c r="AJ11" i="8"/>
  <c r="AI11" i="8"/>
  <c r="AH11" i="8"/>
  <c r="AL10" i="8"/>
  <c r="AK10" i="8"/>
  <c r="AJ10" i="8"/>
  <c r="AI10" i="8"/>
  <c r="AH10" i="8"/>
  <c r="AL9" i="8"/>
  <c r="AK9" i="8"/>
  <c r="AJ9" i="8"/>
  <c r="AI9" i="8"/>
  <c r="AH9" i="8"/>
  <c r="AL8" i="8"/>
  <c r="AK8" i="8"/>
  <c r="AJ8" i="8"/>
  <c r="AI8" i="8"/>
  <c r="AH8" i="8"/>
  <c r="AL7" i="8"/>
  <c r="AK7" i="8"/>
  <c r="AJ7" i="8"/>
  <c r="AI7" i="8"/>
  <c r="AH7" i="8"/>
  <c r="AL6" i="8"/>
  <c r="AK6" i="8"/>
  <c r="AJ6" i="8"/>
  <c r="AI6" i="8"/>
  <c r="AH6" i="8"/>
  <c r="AL5" i="8"/>
  <c r="AK5" i="8"/>
  <c r="AJ5" i="8"/>
  <c r="AI5" i="8"/>
  <c r="AH5" i="8"/>
  <c r="AI34" i="8" l="1"/>
  <c r="K34" i="8" l="1"/>
  <c r="F34" i="8"/>
  <c r="G34" i="8"/>
  <c r="H34" i="8"/>
  <c r="I34" i="8"/>
  <c r="J34" i="8"/>
  <c r="L34" i="8"/>
  <c r="M34" i="8"/>
  <c r="N34" i="8"/>
  <c r="O34" i="8"/>
  <c r="P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BD34" i="8"/>
  <c r="BE34" i="8"/>
  <c r="BF34" i="8"/>
  <c r="BG34" i="8"/>
  <c r="BH34" i="8"/>
  <c r="BI34" i="8"/>
  <c r="BJ34" i="8"/>
  <c r="BK34" i="8"/>
  <c r="BL34" i="8"/>
  <c r="BM34" i="8"/>
  <c r="BN34" i="8"/>
  <c r="BO34" i="8"/>
  <c r="E34" i="8"/>
  <c r="BR34" i="8" l="1"/>
  <c r="BA34" i="8"/>
  <c r="BP34" i="8"/>
  <c r="BQ34" i="8"/>
  <c r="AZ34" i="8"/>
  <c r="AY34" i="8"/>
  <c r="BT34" i="8"/>
  <c r="BS34" i="8"/>
  <c r="BC34" i="8"/>
  <c r="BB34" i="8"/>
  <c r="T34" i="8"/>
  <c r="S34" i="8"/>
  <c r="R34" i="8"/>
  <c r="U34" i="8"/>
  <c r="Q34" i="8"/>
  <c r="J36" i="6" l="1"/>
  <c r="F36" i="6"/>
  <c r="G36" i="6"/>
  <c r="I36" i="6"/>
  <c r="E36" i="6"/>
  <c r="D36" i="5" l="1"/>
  <c r="E36" i="5"/>
  <c r="F36" i="5"/>
  <c r="G36" i="5"/>
  <c r="H36" i="5"/>
  <c r="I36" i="5"/>
  <c r="J36" i="5"/>
  <c r="K36" i="5"/>
  <c r="L36" i="5"/>
  <c r="C36" i="5"/>
  <c r="D34" i="4" l="1"/>
  <c r="C34" i="4"/>
  <c r="D35" i="3" l="1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C35" i="3"/>
  <c r="F34" i="1" l="1"/>
  <c r="G34" i="1"/>
  <c r="E35" i="4" l="1"/>
  <c r="E34" i="4"/>
  <c r="L65" i="1"/>
  <c r="K65" i="1"/>
  <c r="L35" i="1"/>
  <c r="K35" i="1"/>
  <c r="L34" i="1"/>
  <c r="E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K34" i="1" l="1"/>
</calcChain>
</file>

<file path=xl/sharedStrings.xml><?xml version="1.0" encoding="utf-8"?>
<sst xmlns="http://schemas.openxmlformats.org/spreadsheetml/2006/main" count="677" uniqueCount="141">
  <si>
    <t>Código</t>
  </si>
  <si>
    <t>Nome Município</t>
  </si>
  <si>
    <t>Cod. RGINT</t>
  </si>
  <si>
    <t>RGINT (Regiões Geográficas Intermediárias)</t>
  </si>
  <si>
    <t>2010 (Censo)</t>
  </si>
  <si>
    <t>2020  (estimativa)</t>
  </si>
  <si>
    <t>Taxa de Urbanização</t>
  </si>
  <si>
    <t>Total</t>
  </si>
  <si>
    <t>Urbana</t>
  </si>
  <si>
    <t>Rural</t>
  </si>
  <si>
    <t>MINAS GERAIS</t>
  </si>
  <si>
    <t>Elaboração: DIREI-FJP</t>
  </si>
  <si>
    <t>Fonte: FJP - Estimativa das Populações Rurais dos Municípios de MG</t>
  </si>
  <si>
    <t xml:space="preserve">         Nota: Taxa de Urbanização é participação da população urbana no total da população.</t>
  </si>
  <si>
    <t>Municípios</t>
  </si>
  <si>
    <t>Esperança de Vida ao Nascer (em anos)</t>
  </si>
  <si>
    <t>Mortalidade Infantil                  (por 1000 nascidos vivos)</t>
  </si>
  <si>
    <t>Taxa de Fecundidade Total (% por mulheres em idade reprodutiva)</t>
  </si>
  <si>
    <t>Minas Gerais</t>
  </si>
  <si>
    <t>Elaboração: DIREI/ FJP</t>
  </si>
  <si>
    <t>Fonte: Plataforma do Atlas de Desenvolvimento Humano no Brasil, 2013</t>
  </si>
  <si>
    <t>Códigos</t>
  </si>
  <si>
    <t>Municípos</t>
  </si>
  <si>
    <t xml:space="preserve">Imigrantes (pessoas que moravam em municípios da RGINT e que, na data de referência, não moravam) </t>
  </si>
  <si>
    <t>Emigrantes (pessoas que moravam em outros municípios e que, na data de referência, moravam em municípios da RGINT)</t>
  </si>
  <si>
    <t>Saldo Migratório</t>
  </si>
  <si>
    <t>Municípios de MG</t>
  </si>
  <si>
    <t>Municípios de Outras UFs</t>
  </si>
  <si>
    <t>Saldo Intra-estadual</t>
  </si>
  <si>
    <t>Saldo Inter estadual</t>
  </si>
  <si>
    <t>Da própria RGINT</t>
  </si>
  <si>
    <t>Outros Municípios do Estado fora da RGINT</t>
  </si>
  <si>
    <t>Dentro da RGINT</t>
  </si>
  <si>
    <t>Elaboração: DIREI/FJP</t>
  </si>
  <si>
    <t>Fonte: FJP (2017), Plataforma dos Movimentos Migratórios no Brasil</t>
  </si>
  <si>
    <t>População Total 2010</t>
  </si>
  <si>
    <t>Saldo Líquido Migratório</t>
  </si>
  <si>
    <t>Taxa Líquida Migratória (p/1000)</t>
  </si>
  <si>
    <t>Nome</t>
  </si>
  <si>
    <r>
      <rPr>
        <b/>
        <sz val="11"/>
        <color theme="1"/>
        <rFont val="Segoe UI"/>
        <family val="2"/>
      </rPr>
      <t>IMIGRANTES</t>
    </r>
    <r>
      <rPr>
        <sz val="11"/>
        <color theme="1"/>
        <rFont val="Segoe UI"/>
        <family val="2"/>
      </rPr>
      <t xml:space="preserve"> que cumpriram pelo menos uma etapa migratória</t>
    </r>
  </si>
  <si>
    <r>
      <rPr>
        <b/>
        <sz val="11"/>
        <color theme="1"/>
        <rFont val="Segoe UI"/>
        <family val="2"/>
      </rPr>
      <t>EMIGRANTES</t>
    </r>
    <r>
      <rPr>
        <sz val="11"/>
        <color theme="1"/>
        <rFont val="Segoe UI"/>
        <family val="2"/>
      </rPr>
      <t xml:space="preserve"> que cumpriram pelo menos uma etapa migratória</t>
    </r>
  </si>
  <si>
    <t>Em Minas</t>
  </si>
  <si>
    <t>Em outras UFs</t>
  </si>
  <si>
    <t>Municípios Fora da Rgint</t>
  </si>
  <si>
    <t>Municípios da Rgint</t>
  </si>
  <si>
    <t>Água Comprida</t>
  </si>
  <si>
    <t>3110</t>
  </si>
  <si>
    <t>Uberaba</t>
  </si>
  <si>
    <t>Araxá</t>
  </si>
  <si>
    <t>Campo Florido</t>
  </si>
  <si>
    <t>Campos Altos</t>
  </si>
  <si>
    <t>Carneirinho</t>
  </si>
  <si>
    <t>Comendador Gomes</t>
  </si>
  <si>
    <t>Conceição das Alagoas</t>
  </si>
  <si>
    <t>Conquista</t>
  </si>
  <si>
    <t>Delta</t>
  </si>
  <si>
    <t>Fronteira</t>
  </si>
  <si>
    <t>Frutal</t>
  </si>
  <si>
    <t>Ibiá</t>
  </si>
  <si>
    <t>Itapagipe</t>
  </si>
  <si>
    <t>Iturama</t>
  </si>
  <si>
    <t>Limeira do Oeste</t>
  </si>
  <si>
    <t>Nova Ponte</t>
  </si>
  <si>
    <t>Pedrinópolis</t>
  </si>
  <si>
    <t>Perdizes</t>
  </si>
  <si>
    <t>Pirajuba</t>
  </si>
  <si>
    <t>Planura</t>
  </si>
  <si>
    <t>Pratinha</t>
  </si>
  <si>
    <t>Sacramento</t>
  </si>
  <si>
    <t>Santa Juliana</t>
  </si>
  <si>
    <t>Santa Rosa da Serra</t>
  </si>
  <si>
    <t>São Francisco de Sales</t>
  </si>
  <si>
    <t>Tapira</t>
  </si>
  <si>
    <t>União de Minas</t>
  </si>
  <si>
    <t>Veríssimo</t>
  </si>
  <si>
    <t>RGInt de Uberaba</t>
  </si>
  <si>
    <t>Municípios da RGInt de Uberaba: Indicadores da Dinâmica Demográfica - Esperança de Vida ao Nascer, Mortalidade Infantil e Taxa de Fecundidade Total - 1991, 2000 e 2010</t>
  </si>
  <si>
    <t>Municípios da RGInt de Uberaba: População Total, Urbana, Rural e Taxa de Urbanização 2010 (Censo)  e 2020 (Estimativa)</t>
  </si>
  <si>
    <t xml:space="preserve"> Municípios da RGInt de Uberaba:  Movimentos Migratórios em relação a data de referência de 31/07/2005 - Total e Saldo</t>
  </si>
  <si>
    <t xml:space="preserve"> Municípios da RGInt de Uberaba: População Total, Saldo Líquido Migratório e Taxa Líquida Migratória (p/1000 pessoas) -  2010</t>
  </si>
  <si>
    <t>Municípios da RGInt de Uberaba: Imigrantes e Emigrantes que Cumpriram pelo Menos Uma Etapa Migratória Antes de Alcançarem o Município de Residência em 2010</t>
  </si>
  <si>
    <t>CD GEOCODI</t>
  </si>
  <si>
    <t>População Total</t>
  </si>
  <si>
    <t>Taxa de Crescimento Anual</t>
  </si>
  <si>
    <t>2000/91</t>
  </si>
  <si>
    <t>2010/00</t>
  </si>
  <si>
    <t>2020/10</t>
  </si>
  <si>
    <t>2030/20</t>
  </si>
  <si>
    <t>2040/30</t>
  </si>
  <si>
    <t>Elaboração: DIREI - FJP</t>
  </si>
  <si>
    <t>Fontes: Censos Demográficos Brasileiros (1991, 2000 e 2010)</t>
  </si>
  <si>
    <t xml:space="preserve">Municípios da RGInt de Uberaba: População Observada (1991, 2000, 2010),  Projetada  (2020, 2030 e 2040) e Taxa Geométrica de Crescimento Anual </t>
  </si>
  <si>
    <t>2020 (IBGE)</t>
  </si>
  <si>
    <t xml:space="preserve">             IBGE: Estimativas Municipais para o TCU - 2020</t>
  </si>
  <si>
    <t xml:space="preserve">                 FJP: Projeções Municipais 2030 e 2040</t>
  </si>
  <si>
    <t xml:space="preserve">             IBGE: Estimativas Municipais para o TCU - Populações totais 2020</t>
  </si>
  <si>
    <r>
      <t xml:space="preserve">Total </t>
    </r>
    <r>
      <rPr>
        <sz val="9"/>
        <color theme="1"/>
        <rFont val="Segoe UI"/>
        <family val="2"/>
      </rPr>
      <t>(IBGE)</t>
    </r>
  </si>
  <si>
    <t xml:space="preserve">TOTAL </t>
  </si>
  <si>
    <t>HOMENS</t>
  </si>
  <si>
    <t>MULHERES</t>
  </si>
  <si>
    <t>0 a 14 anos</t>
  </si>
  <si>
    <t>15 a 64 anos</t>
  </si>
  <si>
    <t>65 e +</t>
  </si>
  <si>
    <t>Razão de Dependência</t>
  </si>
  <si>
    <t>Percentual na Pop. Total</t>
  </si>
  <si>
    <t>15 a 64</t>
  </si>
  <si>
    <t>65 +</t>
  </si>
  <si>
    <t>3100708</t>
  </si>
  <si>
    <t>3104007</t>
  </si>
  <si>
    <t>3111408</t>
  </si>
  <si>
    <t>3111507</t>
  </si>
  <si>
    <t>3114550</t>
  </si>
  <si>
    <t>3116902</t>
  </si>
  <si>
    <t>3117306</t>
  </si>
  <si>
    <t>3118205</t>
  </si>
  <si>
    <t>3121258</t>
  </si>
  <si>
    <t>3127008</t>
  </si>
  <si>
    <t>3127107</t>
  </si>
  <si>
    <t>3129509</t>
  </si>
  <si>
    <t>3133402</t>
  </si>
  <si>
    <t>3134400</t>
  </si>
  <si>
    <t>3138625</t>
  </si>
  <si>
    <t>3145000</t>
  </si>
  <si>
    <t>3149200</t>
  </si>
  <si>
    <t>3149804</t>
  </si>
  <si>
    <t>3150703</t>
  </si>
  <si>
    <t>3151602</t>
  </si>
  <si>
    <t>3153004</t>
  </si>
  <si>
    <t>3156908</t>
  </si>
  <si>
    <t>3157708</t>
  </si>
  <si>
    <t>3159704</t>
  </si>
  <si>
    <t>3161304</t>
  </si>
  <si>
    <t>3168101</t>
  </si>
  <si>
    <t>3170107</t>
  </si>
  <si>
    <t>3170438</t>
  </si>
  <si>
    <t>3171105</t>
  </si>
  <si>
    <t>Elaboração: FJP</t>
  </si>
  <si>
    <t>Fonte: IBGE,FJP - Projeções das Populações Municipais 2020 a 2040</t>
  </si>
  <si>
    <r>
      <t xml:space="preserve"> RGInt de Uberaba e Municípios</t>
    </r>
    <r>
      <rPr>
        <b/>
        <vertAlign val="superscript"/>
        <sz val="11"/>
        <color theme="1"/>
        <rFont val="Segoe UI"/>
        <family val="2"/>
      </rPr>
      <t xml:space="preserve">(1) </t>
    </r>
    <r>
      <rPr>
        <b/>
        <sz val="11"/>
        <color theme="1"/>
        <rFont val="Segoe UI"/>
        <family val="2"/>
      </rPr>
      <t>da RGInt: Estrutura Etária da População, Razão de Dependência e Índice de Envelhecimento   2010, 2020, 2030 e 2040</t>
    </r>
  </si>
  <si>
    <t>RGInt Uberaba</t>
  </si>
  <si>
    <t>Índice de Envelhecimento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</si>
</sst>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.00000"/>
    <numFmt numFmtId="166" formatCode="#,##0.0000"/>
    <numFmt numFmtId="16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8"/>
      <color theme="1"/>
      <name val="Segoe UI"/>
      <family val="2"/>
    </font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Segoe U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142">
    <xf numFmtId="0" fontId="0" fillId="0" borderId="0" xfId="0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49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3" fontId="2" fillId="0" borderId="10" xfId="0" applyNumberFormat="1" applyFont="1" applyBorder="1"/>
    <xf numFmtId="164" fontId="2" fillId="0" borderId="10" xfId="0" applyNumberFormat="1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49" fontId="0" fillId="0" borderId="0" xfId="0" applyNumberFormat="1"/>
    <xf numFmtId="165" fontId="2" fillId="0" borderId="0" xfId="0" applyNumberFormat="1" applyFont="1"/>
    <xf numFmtId="166" fontId="2" fillId="0" borderId="0" xfId="0" applyNumberFormat="1" applyFont="1"/>
    <xf numFmtId="0" fontId="0" fillId="0" borderId="10" xfId="0" applyBorder="1"/>
    <xf numFmtId="49" fontId="0" fillId="0" borderId="10" xfId="0" applyNumberFormat="1" applyBorder="1"/>
    <xf numFmtId="0" fontId="3" fillId="0" borderId="0" xfId="0" applyFont="1"/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2" fillId="0" borderId="23" xfId="0" applyNumberFormat="1" applyFont="1" applyBorder="1"/>
    <xf numFmtId="3" fontId="2" fillId="0" borderId="24" xfId="0" applyNumberFormat="1" applyFont="1" applyBorder="1"/>
    <xf numFmtId="0" fontId="2" fillId="0" borderId="25" xfId="0" applyFon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0" fontId="0" fillId="0" borderId="1" xfId="0" applyBorder="1"/>
    <xf numFmtId="4" fontId="2" fillId="0" borderId="0" xfId="0" applyNumberFormat="1" applyFont="1"/>
    <xf numFmtId="0" fontId="2" fillId="0" borderId="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2" fontId="2" fillId="0" borderId="0" xfId="0" applyNumberFormat="1" applyFont="1"/>
    <xf numFmtId="4" fontId="2" fillId="0" borderId="1" xfId="0" applyNumberFormat="1" applyFont="1" applyBorder="1"/>
    <xf numFmtId="3" fontId="2" fillId="0" borderId="0" xfId="0" applyNumberFormat="1" applyFont="1" applyAlignment="1">
      <alignment horizontal="right" vertical="center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40" xfId="0" applyFont="1" applyBorder="1"/>
    <xf numFmtId="2" fontId="2" fillId="0" borderId="25" xfId="0" applyNumberFormat="1" applyFont="1" applyBorder="1"/>
    <xf numFmtId="3" fontId="2" fillId="0" borderId="0" xfId="0" applyNumberFormat="1" applyFont="1" applyBorder="1"/>
    <xf numFmtId="2" fontId="2" fillId="0" borderId="24" xfId="0" applyNumberFormat="1" applyFont="1" applyBorder="1"/>
    <xf numFmtId="2" fontId="2" fillId="0" borderId="26" xfId="0" applyNumberFormat="1" applyFont="1" applyBorder="1"/>
    <xf numFmtId="0" fontId="2" fillId="0" borderId="3" xfId="0" applyFont="1" applyBorder="1" applyAlignment="1">
      <alignment horizontal="center" vertical="center"/>
    </xf>
    <xf numFmtId="1" fontId="2" fillId="0" borderId="0" xfId="0" applyNumberFormat="1" applyFont="1"/>
    <xf numFmtId="1" fontId="2" fillId="0" borderId="0" xfId="0" applyNumberFormat="1" applyFont="1" applyBorder="1"/>
    <xf numFmtId="2" fontId="2" fillId="0" borderId="43" xfId="0" applyNumberFormat="1" applyFont="1" applyBorder="1"/>
    <xf numFmtId="0" fontId="0" fillId="0" borderId="40" xfId="0" applyBorder="1"/>
    <xf numFmtId="1" fontId="0" fillId="0" borderId="0" xfId="0" applyNumberFormat="1"/>
    <xf numFmtId="2" fontId="0" fillId="0" borderId="0" xfId="0" applyNumberFormat="1"/>
    <xf numFmtId="1" fontId="0" fillId="0" borderId="24" xfId="0" applyNumberFormat="1" applyBorder="1"/>
    <xf numFmtId="0" fontId="9" fillId="0" borderId="0" xfId="0" applyFont="1"/>
    <xf numFmtId="0" fontId="0" fillId="0" borderId="4" xfId="0" applyBorder="1"/>
    <xf numFmtId="2" fontId="0" fillId="0" borderId="0" xfId="0" applyNumberFormat="1" applyFill="1"/>
    <xf numFmtId="0" fontId="0" fillId="0" borderId="10" xfId="0" applyFill="1" applyBorder="1"/>
    <xf numFmtId="2" fontId="0" fillId="0" borderId="0" xfId="0" applyNumberFormat="1" applyFill="1" applyBorder="1"/>
    <xf numFmtId="1" fontId="0" fillId="0" borderId="0" xfId="0" applyNumberFormat="1" applyBorder="1"/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4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4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167" fontId="8" fillId="0" borderId="40" xfId="1" applyNumberFormat="1" applyFont="1" applyBorder="1" applyAlignment="1">
      <alignment horizontal="center" vertical="center"/>
    </xf>
    <xf numFmtId="167" fontId="8" fillId="2" borderId="40" xfId="1" applyNumberFormat="1" applyFont="1" applyFill="1" applyBorder="1" applyAlignment="1">
      <alignment horizontal="center" vertical="center"/>
    </xf>
    <xf numFmtId="167" fontId="8" fillId="3" borderId="40" xfId="1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3">
    <cellStyle name="Normal" xfId="0" builtinId="0"/>
    <cellStyle name="Normal 3" xfId="2" xr:uid="{7A94DD44-141B-4098-BEF3-BB554B26B510}"/>
    <cellStyle name="Vírgula 3" xfId="1" xr:uid="{5132B4BC-68AD-447C-831E-E230FAF329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6140E-F0DD-499C-9B47-CBBBB34C4624}">
  <dimension ref="A1:R41"/>
  <sheetViews>
    <sheetView tabSelected="1" topLeftCell="A4" workbookViewId="0">
      <selection activeCell="R19" sqref="R19"/>
    </sheetView>
  </sheetViews>
  <sheetFormatPr defaultRowHeight="15" x14ac:dyDescent="0.25"/>
  <cols>
    <col min="1" max="1" width="12" bestFit="1" customWidth="1"/>
    <col min="2" max="2" width="30" bestFit="1" customWidth="1"/>
    <col min="3" max="3" width="10.85546875" bestFit="1" customWidth="1"/>
    <col min="4" max="4" width="16.5703125" customWidth="1"/>
    <col min="5" max="10" width="14.140625" bestFit="1" customWidth="1"/>
    <col min="11" max="15" width="9.28515625" bestFit="1" customWidth="1"/>
  </cols>
  <sheetData>
    <row r="1" spans="1:15" x14ac:dyDescent="0.25">
      <c r="A1" s="63" t="s">
        <v>91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.75" thickBot="1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6.5" x14ac:dyDescent="0.3">
      <c r="A4" s="65" t="s">
        <v>81</v>
      </c>
      <c r="B4" s="67" t="s">
        <v>1</v>
      </c>
      <c r="C4" s="65" t="s">
        <v>2</v>
      </c>
      <c r="D4" s="65" t="s">
        <v>3</v>
      </c>
      <c r="E4" s="68" t="s">
        <v>82</v>
      </c>
      <c r="F4" s="68"/>
      <c r="G4" s="68"/>
      <c r="H4" s="68"/>
      <c r="I4" s="68"/>
      <c r="J4" s="68"/>
      <c r="K4" s="68" t="s">
        <v>83</v>
      </c>
      <c r="L4" s="68"/>
      <c r="M4" s="68"/>
      <c r="N4" s="68"/>
      <c r="O4" s="69"/>
    </row>
    <row r="5" spans="1:15" ht="16.5" x14ac:dyDescent="0.3">
      <c r="A5" s="66"/>
      <c r="B5" s="61"/>
      <c r="C5" s="66"/>
      <c r="D5" s="66"/>
      <c r="E5" s="39">
        <v>1991</v>
      </c>
      <c r="F5" s="40">
        <v>2000</v>
      </c>
      <c r="G5" s="40">
        <v>2010</v>
      </c>
      <c r="H5" s="47" t="s">
        <v>92</v>
      </c>
      <c r="I5" s="41">
        <v>2030</v>
      </c>
      <c r="J5" s="42">
        <v>2040</v>
      </c>
      <c r="K5" s="70" t="s">
        <v>84</v>
      </c>
      <c r="L5" s="61" t="s">
        <v>85</v>
      </c>
      <c r="M5" s="61" t="s">
        <v>86</v>
      </c>
      <c r="N5" s="61" t="s">
        <v>87</v>
      </c>
      <c r="O5" s="62" t="s">
        <v>88</v>
      </c>
    </row>
    <row r="6" spans="1:15" ht="16.5" x14ac:dyDescent="0.3">
      <c r="A6" s="66"/>
      <c r="B6" s="61"/>
      <c r="C6" s="66"/>
      <c r="D6" s="66"/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7</v>
      </c>
      <c r="K6" s="70"/>
      <c r="L6" s="61"/>
      <c r="M6" s="61"/>
      <c r="N6" s="61"/>
      <c r="O6" s="62"/>
    </row>
    <row r="7" spans="1:15" ht="16.5" x14ac:dyDescent="0.3">
      <c r="A7" s="5">
        <v>3100708</v>
      </c>
      <c r="B7" s="5" t="s">
        <v>45</v>
      </c>
      <c r="C7" s="5" t="s">
        <v>46</v>
      </c>
      <c r="D7" s="5" t="s">
        <v>47</v>
      </c>
      <c r="E7" s="5">
        <v>1808</v>
      </c>
      <c r="F7" s="48">
        <v>2092</v>
      </c>
      <c r="G7" s="48">
        <v>2062.1984618188112</v>
      </c>
      <c r="H7" s="48">
        <v>1992</v>
      </c>
      <c r="I7" s="48">
        <v>1950.7461341904011</v>
      </c>
      <c r="J7" s="49">
        <v>1754.067316621037</v>
      </c>
      <c r="K7" s="50">
        <v>1.6343143277388394</v>
      </c>
      <c r="L7" s="33">
        <v>-0.14337629778092831</v>
      </c>
      <c r="M7" s="33">
        <v>-0.34573564363655773</v>
      </c>
      <c r="N7" s="33">
        <v>-0.20905344679815752</v>
      </c>
      <c r="O7" s="33">
        <v>-1.0571194020113306</v>
      </c>
    </row>
    <row r="8" spans="1:15" ht="16.5" x14ac:dyDescent="0.3">
      <c r="A8" s="5">
        <v>3104007</v>
      </c>
      <c r="B8" s="5" t="s">
        <v>48</v>
      </c>
      <c r="C8" s="5" t="s">
        <v>46</v>
      </c>
      <c r="D8" s="5" t="s">
        <v>47</v>
      </c>
      <c r="E8" s="5">
        <v>69911</v>
      </c>
      <c r="F8" s="48">
        <v>78997</v>
      </c>
      <c r="G8" s="48">
        <v>95393.016127570707</v>
      </c>
      <c r="H8" s="48">
        <v>107337</v>
      </c>
      <c r="I8" s="48">
        <v>108043.65486775587</v>
      </c>
      <c r="J8" s="49">
        <v>111791.80764330116</v>
      </c>
      <c r="K8" s="45">
        <v>1.3668895867577913</v>
      </c>
      <c r="L8" s="33">
        <v>1.9038513842622562</v>
      </c>
      <c r="M8" s="33">
        <v>1.1866661549029267</v>
      </c>
      <c r="N8" s="33">
        <v>6.5640928310872759E-2</v>
      </c>
      <c r="O8" s="33">
        <v>0.34161140582291694</v>
      </c>
    </row>
    <row r="9" spans="1:15" ht="16.5" x14ac:dyDescent="0.3">
      <c r="A9" s="5">
        <v>3111408</v>
      </c>
      <c r="B9" s="5" t="s">
        <v>49</v>
      </c>
      <c r="C9" s="5" t="s">
        <v>46</v>
      </c>
      <c r="D9" s="5" t="s">
        <v>47</v>
      </c>
      <c r="E9" s="5">
        <v>4519</v>
      </c>
      <c r="F9" s="48">
        <v>5328</v>
      </c>
      <c r="G9" s="48">
        <v>6996.2754787192052</v>
      </c>
      <c r="H9" s="48">
        <v>8269</v>
      </c>
      <c r="I9" s="48">
        <v>8863.7448919774251</v>
      </c>
      <c r="J9" s="49">
        <v>8997.4152270903032</v>
      </c>
      <c r="K9" s="45">
        <v>1.846679660905326</v>
      </c>
      <c r="L9" s="33">
        <v>2.7614606123582686</v>
      </c>
      <c r="M9" s="33">
        <v>1.6854018001818183</v>
      </c>
      <c r="N9" s="33">
        <v>0.69697531196690754</v>
      </c>
      <c r="O9" s="33">
        <v>0.14979197370739161</v>
      </c>
    </row>
    <row r="10" spans="1:15" ht="16.5" x14ac:dyDescent="0.3">
      <c r="A10" s="5">
        <v>3111507</v>
      </c>
      <c r="B10" s="5" t="s">
        <v>50</v>
      </c>
      <c r="C10" s="5" t="s">
        <v>46</v>
      </c>
      <c r="D10" s="5" t="s">
        <v>47</v>
      </c>
      <c r="E10" s="5">
        <v>11112</v>
      </c>
      <c r="F10" s="48">
        <v>12819</v>
      </c>
      <c r="G10" s="48">
        <v>14467.096870956926</v>
      </c>
      <c r="H10" s="48">
        <v>15563</v>
      </c>
      <c r="I10" s="48">
        <v>16090.979171797653</v>
      </c>
      <c r="J10" s="49">
        <v>16148.219658931559</v>
      </c>
      <c r="K10" s="45">
        <v>1.6004820081531923</v>
      </c>
      <c r="L10" s="33">
        <v>1.2168282836581223</v>
      </c>
      <c r="M10" s="33">
        <v>0.73286654399176143</v>
      </c>
      <c r="N10" s="33">
        <v>0.33418227658053024</v>
      </c>
      <c r="O10" s="33">
        <v>3.5516212309150141E-2</v>
      </c>
    </row>
    <row r="11" spans="1:15" ht="16.5" x14ac:dyDescent="0.3">
      <c r="A11" s="5">
        <v>3114550</v>
      </c>
      <c r="B11" s="5" t="s">
        <v>51</v>
      </c>
      <c r="C11" s="5" t="s">
        <v>46</v>
      </c>
      <c r="D11" s="5" t="s">
        <v>47</v>
      </c>
      <c r="E11" s="5">
        <v>9798</v>
      </c>
      <c r="F11" s="48">
        <v>8910</v>
      </c>
      <c r="G11" s="48">
        <v>9645.0063809568419</v>
      </c>
      <c r="H11" s="48">
        <v>10066</v>
      </c>
      <c r="I11" s="48">
        <v>10417.076495986918</v>
      </c>
      <c r="J11" s="49">
        <v>10570.392066482282</v>
      </c>
      <c r="K11" s="45">
        <v>-1.0500485545113736</v>
      </c>
      <c r="L11" s="33">
        <v>0.79581053630939369</v>
      </c>
      <c r="M11" s="33">
        <v>0.42814493687421962</v>
      </c>
      <c r="N11" s="33">
        <v>0.3434185549459956</v>
      </c>
      <c r="O11" s="33">
        <v>0.14621139700370378</v>
      </c>
    </row>
    <row r="12" spans="1:15" ht="16.5" x14ac:dyDescent="0.3">
      <c r="A12" s="5">
        <v>3116902</v>
      </c>
      <c r="B12" s="5" t="s">
        <v>52</v>
      </c>
      <c r="C12" s="5" t="s">
        <v>46</v>
      </c>
      <c r="D12" s="5" t="s">
        <v>47</v>
      </c>
      <c r="E12" s="5">
        <v>2964</v>
      </c>
      <c r="F12" s="48">
        <v>2842</v>
      </c>
      <c r="G12" s="48">
        <v>3026.6099449662574</v>
      </c>
      <c r="H12" s="48">
        <v>3120</v>
      </c>
      <c r="I12" s="48">
        <v>3270.1085578335419</v>
      </c>
      <c r="J12" s="49">
        <v>2933.2093688155123</v>
      </c>
      <c r="K12" s="45">
        <v>-0.46592980538954221</v>
      </c>
      <c r="L12" s="33">
        <v>0.63133591109290066</v>
      </c>
      <c r="M12" s="33">
        <v>0.30436062629366489</v>
      </c>
      <c r="N12" s="33">
        <v>0.47100757638081081</v>
      </c>
      <c r="O12" s="33">
        <v>-1.0813708024122293</v>
      </c>
    </row>
    <row r="13" spans="1:15" ht="16.5" x14ac:dyDescent="0.3">
      <c r="A13" s="5">
        <v>3117306</v>
      </c>
      <c r="B13" s="5" t="s">
        <v>53</v>
      </c>
      <c r="C13" s="5" t="s">
        <v>46</v>
      </c>
      <c r="D13" s="5" t="s">
        <v>47</v>
      </c>
      <c r="E13" s="5">
        <v>14054</v>
      </c>
      <c r="F13" s="48">
        <v>17156</v>
      </c>
      <c r="G13" s="48">
        <v>23466.545293552204</v>
      </c>
      <c r="H13" s="48">
        <v>28346</v>
      </c>
      <c r="I13" s="48">
        <v>30334.374127247975</v>
      </c>
      <c r="J13" s="49">
        <v>30794.10961619021</v>
      </c>
      <c r="K13" s="45">
        <v>2.2407460379417765</v>
      </c>
      <c r="L13" s="33">
        <v>3.1818504198235953</v>
      </c>
      <c r="M13" s="33">
        <v>1.907057655039468</v>
      </c>
      <c r="N13" s="33">
        <v>0.68025934811213329</v>
      </c>
      <c r="O13" s="33">
        <v>0.1505321492128564</v>
      </c>
    </row>
    <row r="14" spans="1:15" ht="16.5" x14ac:dyDescent="0.3">
      <c r="A14" s="5">
        <v>3118205</v>
      </c>
      <c r="B14" s="5" t="s">
        <v>54</v>
      </c>
      <c r="C14" s="5" t="s">
        <v>46</v>
      </c>
      <c r="D14" s="5" t="s">
        <v>47</v>
      </c>
      <c r="E14" s="5">
        <v>7048</v>
      </c>
      <c r="F14" s="48">
        <v>6101</v>
      </c>
      <c r="G14" s="48">
        <v>6645.9038294415732</v>
      </c>
      <c r="H14" s="48">
        <v>6969</v>
      </c>
      <c r="I14" s="48">
        <v>7128.2612378273161</v>
      </c>
      <c r="J14" s="49">
        <v>7149.7609003669058</v>
      </c>
      <c r="K14" s="45">
        <v>-1.5904521029143304</v>
      </c>
      <c r="L14" s="33">
        <v>0.85914975994605403</v>
      </c>
      <c r="M14" s="33">
        <v>0.47583896572438444</v>
      </c>
      <c r="N14" s="33">
        <v>0.226211438548507</v>
      </c>
      <c r="O14" s="33">
        <v>3.0120301400859972E-2</v>
      </c>
    </row>
    <row r="15" spans="1:15" ht="16.5" x14ac:dyDescent="0.3">
      <c r="A15" s="5">
        <v>3121258</v>
      </c>
      <c r="B15" s="5" t="s">
        <v>55</v>
      </c>
      <c r="C15" s="5" t="s">
        <v>46</v>
      </c>
      <c r="D15" s="5" t="s">
        <v>47</v>
      </c>
      <c r="E15" s="5">
        <v>3240</v>
      </c>
      <c r="F15" s="48">
        <v>5065</v>
      </c>
      <c r="G15" s="48">
        <v>8237.7186202508165</v>
      </c>
      <c r="H15" s="48">
        <v>10768</v>
      </c>
      <c r="I15" s="48">
        <v>11335.03313787735</v>
      </c>
      <c r="J15" s="49">
        <v>11507.225591143582</v>
      </c>
      <c r="K15" s="45">
        <v>5.0895136550172859</v>
      </c>
      <c r="L15" s="33">
        <v>4.9839116597047761</v>
      </c>
      <c r="M15" s="33">
        <v>2.7147490287987575</v>
      </c>
      <c r="N15" s="33">
        <v>0.5145134432604781</v>
      </c>
      <c r="O15" s="33">
        <v>0.15088314305888861</v>
      </c>
    </row>
    <row r="16" spans="1:15" ht="16.5" x14ac:dyDescent="0.3">
      <c r="A16" s="5">
        <v>3127008</v>
      </c>
      <c r="B16" s="5" t="s">
        <v>56</v>
      </c>
      <c r="C16" s="5" t="s">
        <v>46</v>
      </c>
      <c r="D16" s="5" t="s">
        <v>47</v>
      </c>
      <c r="E16" s="5">
        <v>7902</v>
      </c>
      <c r="F16" s="48">
        <v>9024</v>
      </c>
      <c r="G16" s="48">
        <v>14299.061004105921</v>
      </c>
      <c r="H16" s="48">
        <v>18492</v>
      </c>
      <c r="I16" s="48">
        <v>19538.740481607641</v>
      </c>
      <c r="J16" s="49">
        <v>19833.46649097003</v>
      </c>
      <c r="K16" s="45">
        <v>1.4861776598932508</v>
      </c>
      <c r="L16" s="33">
        <v>4.7106470385214649</v>
      </c>
      <c r="M16" s="33">
        <v>2.6047901731770073</v>
      </c>
      <c r="N16" s="33">
        <v>0.55212844120864357</v>
      </c>
      <c r="O16" s="33">
        <v>0.14982764581596975</v>
      </c>
    </row>
    <row r="17" spans="1:15" ht="16.5" x14ac:dyDescent="0.3">
      <c r="A17" s="5">
        <v>3127107</v>
      </c>
      <c r="B17" s="5" t="s">
        <v>57</v>
      </c>
      <c r="C17" s="5" t="s">
        <v>46</v>
      </c>
      <c r="D17" s="5" t="s">
        <v>47</v>
      </c>
      <c r="E17" s="5">
        <v>41424</v>
      </c>
      <c r="F17" s="48">
        <v>46566</v>
      </c>
      <c r="G17" s="48">
        <v>54450.371728641381</v>
      </c>
      <c r="H17" s="48">
        <v>60012</v>
      </c>
      <c r="I17" s="48">
        <v>61236.2616094681</v>
      </c>
      <c r="J17" s="49">
        <v>62609.901314205708</v>
      </c>
      <c r="K17" s="45">
        <v>1.3086019811013205</v>
      </c>
      <c r="L17" s="33">
        <v>1.576487641481239</v>
      </c>
      <c r="M17" s="33">
        <v>0.97729328222107004</v>
      </c>
      <c r="N17" s="33">
        <v>0.20215387385937866</v>
      </c>
      <c r="O17" s="33">
        <v>0.22208534042877925</v>
      </c>
    </row>
    <row r="18" spans="1:15" ht="16.5" x14ac:dyDescent="0.3">
      <c r="A18" s="5">
        <v>3129509</v>
      </c>
      <c r="B18" s="5" t="s">
        <v>58</v>
      </c>
      <c r="C18" s="5" t="s">
        <v>46</v>
      </c>
      <c r="D18" s="5" t="s">
        <v>47</v>
      </c>
      <c r="E18" s="5">
        <v>18317</v>
      </c>
      <c r="F18" s="48">
        <v>21044</v>
      </c>
      <c r="G18" s="48">
        <v>23644.612567509423</v>
      </c>
      <c r="H18" s="48">
        <v>25358</v>
      </c>
      <c r="I18" s="48">
        <v>26093.590435962302</v>
      </c>
      <c r="J18" s="49">
        <v>26286.620014667824</v>
      </c>
      <c r="K18" s="45">
        <v>1.5540166656626386</v>
      </c>
      <c r="L18" s="33">
        <v>1.1720129429441783</v>
      </c>
      <c r="M18" s="33">
        <v>0.70204256078210125</v>
      </c>
      <c r="N18" s="33">
        <v>0.28636368869807693</v>
      </c>
      <c r="O18" s="33">
        <v>7.3730748126443757E-2</v>
      </c>
    </row>
    <row r="19" spans="1:15" ht="16.5" x14ac:dyDescent="0.3">
      <c r="A19" s="5">
        <v>3133402</v>
      </c>
      <c r="B19" s="5" t="s">
        <v>59</v>
      </c>
      <c r="C19" s="5" t="s">
        <v>46</v>
      </c>
      <c r="D19" s="5" t="s">
        <v>47</v>
      </c>
      <c r="E19" s="5">
        <v>11203</v>
      </c>
      <c r="F19" s="48">
        <v>11832</v>
      </c>
      <c r="G19" s="48">
        <v>13906.851320458984</v>
      </c>
      <c r="H19" s="48">
        <v>15379</v>
      </c>
      <c r="I19" s="48">
        <v>16450.03505382354</v>
      </c>
      <c r="J19" s="49">
        <v>16738.715066718461</v>
      </c>
      <c r="K19" s="45">
        <v>0.60880266975054109</v>
      </c>
      <c r="L19" s="33">
        <v>1.6288625880915841</v>
      </c>
      <c r="M19" s="33">
        <v>1.0112925774256487</v>
      </c>
      <c r="N19" s="33">
        <v>0.67551805664645137</v>
      </c>
      <c r="O19" s="33">
        <v>0.17411836744030129</v>
      </c>
    </row>
    <row r="20" spans="1:15" ht="16.5" x14ac:dyDescent="0.3">
      <c r="A20" s="5">
        <v>3134400</v>
      </c>
      <c r="B20" s="5" t="s">
        <v>60</v>
      </c>
      <c r="C20" s="5" t="s">
        <v>46</v>
      </c>
      <c r="D20" s="5" t="s">
        <v>47</v>
      </c>
      <c r="E20" s="5">
        <v>23870</v>
      </c>
      <c r="F20" s="48">
        <v>28814</v>
      </c>
      <c r="G20" s="48">
        <v>35089.184440022269</v>
      </c>
      <c r="H20" s="48">
        <v>39690</v>
      </c>
      <c r="I20" s="48">
        <v>40404.493938014057</v>
      </c>
      <c r="J20" s="49">
        <v>42278.110889099611</v>
      </c>
      <c r="K20" s="45">
        <v>2.1135698458626839</v>
      </c>
      <c r="L20" s="33">
        <v>1.9898545062055462</v>
      </c>
      <c r="M20" s="33">
        <v>1.2396843597884732</v>
      </c>
      <c r="N20" s="33">
        <v>0.17857673944134955</v>
      </c>
      <c r="O20" s="33">
        <v>0.45431353059939283</v>
      </c>
    </row>
    <row r="21" spans="1:15" ht="16.5" x14ac:dyDescent="0.3">
      <c r="A21" s="5">
        <v>3138625</v>
      </c>
      <c r="B21" s="5" t="s">
        <v>61</v>
      </c>
      <c r="C21" s="5" t="s">
        <v>46</v>
      </c>
      <c r="D21" s="5" t="s">
        <v>47</v>
      </c>
      <c r="E21" s="5">
        <v>7100</v>
      </c>
      <c r="F21" s="48">
        <v>6170</v>
      </c>
      <c r="G21" s="48">
        <v>7016.6073764621178</v>
      </c>
      <c r="H21" s="48">
        <v>7589</v>
      </c>
      <c r="I21" s="48">
        <v>7866.4435051844521</v>
      </c>
      <c r="J21" s="49">
        <v>8132.5955114376002</v>
      </c>
      <c r="K21" s="45">
        <v>-1.5478506818089599</v>
      </c>
      <c r="L21" s="33">
        <v>1.294111915465157</v>
      </c>
      <c r="M21" s="33">
        <v>0.78728299141286318</v>
      </c>
      <c r="N21" s="33">
        <v>0.35970764625583573</v>
      </c>
      <c r="O21" s="33">
        <v>0.33329488366562465</v>
      </c>
    </row>
    <row r="22" spans="1:15" ht="16.5" x14ac:dyDescent="0.3">
      <c r="A22" s="5">
        <v>3145000</v>
      </c>
      <c r="B22" s="5" t="s">
        <v>62</v>
      </c>
      <c r="C22" s="5" t="s">
        <v>46</v>
      </c>
      <c r="D22" s="5" t="s">
        <v>47</v>
      </c>
      <c r="E22" s="5">
        <v>10147</v>
      </c>
      <c r="F22" s="48">
        <v>9492</v>
      </c>
      <c r="G22" s="48">
        <v>13047.492379511188</v>
      </c>
      <c r="H22" s="48">
        <v>15800</v>
      </c>
      <c r="I22" s="48">
        <v>16902.661994079779</v>
      </c>
      <c r="J22" s="49">
        <v>17158.122495481188</v>
      </c>
      <c r="K22" s="45">
        <v>-0.73868881376998319</v>
      </c>
      <c r="L22" s="33">
        <v>3.2326158504794034</v>
      </c>
      <c r="M22" s="33">
        <v>1.9325769007735083</v>
      </c>
      <c r="N22" s="33">
        <v>0.67689247060001012</v>
      </c>
      <c r="O22" s="33">
        <v>0.15011808877534172</v>
      </c>
    </row>
    <row r="23" spans="1:15" ht="16.5" x14ac:dyDescent="0.3">
      <c r="A23" s="5">
        <v>3149200</v>
      </c>
      <c r="B23" s="5" t="s">
        <v>63</v>
      </c>
      <c r="C23" s="5" t="s">
        <v>46</v>
      </c>
      <c r="D23" s="5" t="s">
        <v>47</v>
      </c>
      <c r="E23" s="5">
        <v>4391</v>
      </c>
      <c r="F23" s="48">
        <v>3361</v>
      </c>
      <c r="G23" s="48">
        <v>3554.1253405752832</v>
      </c>
      <c r="H23" s="48">
        <v>3643</v>
      </c>
      <c r="I23" s="48">
        <v>3753.3925377618862</v>
      </c>
      <c r="J23" s="49">
        <v>3531.9422113210403</v>
      </c>
      <c r="K23" s="45">
        <v>-2.926527835258963</v>
      </c>
      <c r="L23" s="33">
        <v>0.56026814254079849</v>
      </c>
      <c r="M23" s="33">
        <v>0.24729047423999173</v>
      </c>
      <c r="N23" s="33">
        <v>0.29897192947703211</v>
      </c>
      <c r="O23" s="33">
        <v>-0.60627654745292192</v>
      </c>
    </row>
    <row r="24" spans="1:15" ht="16.5" x14ac:dyDescent="0.3">
      <c r="A24" s="5">
        <v>3149804</v>
      </c>
      <c r="B24" s="5" t="s">
        <v>64</v>
      </c>
      <c r="C24" s="5" t="s">
        <v>46</v>
      </c>
      <c r="D24" s="5" t="s">
        <v>47</v>
      </c>
      <c r="E24" s="5">
        <v>10735</v>
      </c>
      <c r="F24" s="48">
        <v>12364</v>
      </c>
      <c r="G24" s="48">
        <v>14668.748827028983</v>
      </c>
      <c r="H24" s="48">
        <v>16321</v>
      </c>
      <c r="I24" s="48">
        <v>16590.563067442148</v>
      </c>
      <c r="J24" s="49">
        <v>17099.550038750873</v>
      </c>
      <c r="K24" s="45">
        <v>1.5821589193190544</v>
      </c>
      <c r="L24" s="33">
        <v>1.7239949353820005</v>
      </c>
      <c r="M24" s="33">
        <v>1.0730495354069669</v>
      </c>
      <c r="N24" s="33">
        <v>0.16394846507505889</v>
      </c>
      <c r="O24" s="33">
        <v>0.30263808560775374</v>
      </c>
    </row>
    <row r="25" spans="1:15" ht="16.5" x14ac:dyDescent="0.3">
      <c r="A25" s="5">
        <v>3150703</v>
      </c>
      <c r="B25" s="5" t="s">
        <v>65</v>
      </c>
      <c r="C25" s="5" t="s">
        <v>46</v>
      </c>
      <c r="D25" s="5" t="s">
        <v>47</v>
      </c>
      <c r="E25" s="5">
        <v>3112</v>
      </c>
      <c r="F25" s="48">
        <v>2741</v>
      </c>
      <c r="G25" s="48">
        <v>4741.5725661176875</v>
      </c>
      <c r="H25" s="48">
        <v>6348</v>
      </c>
      <c r="I25" s="48">
        <v>6626.5995424383946</v>
      </c>
      <c r="J25" s="49">
        <v>6726.3262884275273</v>
      </c>
      <c r="K25" s="45">
        <v>-1.400574831722845</v>
      </c>
      <c r="L25" s="33">
        <v>5.6334189804679191</v>
      </c>
      <c r="M25" s="33">
        <v>2.9606917285558643</v>
      </c>
      <c r="N25" s="33">
        <v>0.43044356275465656</v>
      </c>
      <c r="O25" s="33">
        <v>0.14948502318816725</v>
      </c>
    </row>
    <row r="26" spans="1:15" ht="16.5" x14ac:dyDescent="0.3">
      <c r="A26" s="5">
        <v>3151602</v>
      </c>
      <c r="B26" s="5" t="s">
        <v>66</v>
      </c>
      <c r="C26" s="5" t="s">
        <v>46</v>
      </c>
      <c r="D26" s="5" t="s">
        <v>47</v>
      </c>
      <c r="E26" s="5">
        <v>7309</v>
      </c>
      <c r="F26" s="48">
        <v>8297</v>
      </c>
      <c r="G26" s="48">
        <v>10574.839936605491</v>
      </c>
      <c r="H26" s="48">
        <v>12292</v>
      </c>
      <c r="I26" s="48">
        <v>13192.673357481766</v>
      </c>
      <c r="J26" s="49">
        <v>13391.947403039932</v>
      </c>
      <c r="K26" s="45">
        <v>1.4187200738704497</v>
      </c>
      <c r="L26" s="33">
        <v>2.4554986200909124</v>
      </c>
      <c r="M26" s="33">
        <v>1.516088319802833</v>
      </c>
      <c r="N26" s="33">
        <v>0.70963589203534294</v>
      </c>
      <c r="O26" s="33">
        <v>0.1500320298863933</v>
      </c>
    </row>
    <row r="27" spans="1:15" ht="16.5" x14ac:dyDescent="0.3">
      <c r="A27" s="5">
        <v>3153004</v>
      </c>
      <c r="B27" s="5" t="s">
        <v>67</v>
      </c>
      <c r="C27" s="5" t="s">
        <v>46</v>
      </c>
      <c r="D27" s="5" t="s">
        <v>47</v>
      </c>
      <c r="E27" s="5">
        <v>2503</v>
      </c>
      <c r="F27" s="48">
        <v>2883</v>
      </c>
      <c r="G27" s="48">
        <v>3324.9700408374133</v>
      </c>
      <c r="H27" s="48">
        <v>3631</v>
      </c>
      <c r="I27" s="48">
        <v>3867.6026630589622</v>
      </c>
      <c r="J27" s="49">
        <v>3914.4674978769685</v>
      </c>
      <c r="K27" s="45">
        <v>1.5828566022885848</v>
      </c>
      <c r="L27" s="33">
        <v>1.4365125337632234</v>
      </c>
      <c r="M27" s="33">
        <v>0.88436186256568572</v>
      </c>
      <c r="N27" s="33">
        <v>0.63326425043384038</v>
      </c>
      <c r="O27" s="33">
        <v>0.1205171250004744</v>
      </c>
    </row>
    <row r="28" spans="1:15" ht="16.5" x14ac:dyDescent="0.3">
      <c r="A28" s="5">
        <v>3156908</v>
      </c>
      <c r="B28" s="5" t="s">
        <v>68</v>
      </c>
      <c r="C28" s="5" t="s">
        <v>46</v>
      </c>
      <c r="D28" s="5" t="s">
        <v>47</v>
      </c>
      <c r="E28" s="5">
        <v>20406</v>
      </c>
      <c r="F28" s="48">
        <v>21334</v>
      </c>
      <c r="G28" s="48">
        <v>24335.065422080057</v>
      </c>
      <c r="H28" s="48">
        <v>26374</v>
      </c>
      <c r="I28" s="48">
        <v>27315.711609712067</v>
      </c>
      <c r="J28" s="49">
        <v>27901.162022357712</v>
      </c>
      <c r="K28" s="45">
        <v>0.49536812149197917</v>
      </c>
      <c r="L28" s="33">
        <v>1.3248624231382511</v>
      </c>
      <c r="M28" s="33">
        <v>0.80784907961140018</v>
      </c>
      <c r="N28" s="33">
        <v>0.35144991299209671</v>
      </c>
      <c r="O28" s="33">
        <v>0.21228785249864934</v>
      </c>
    </row>
    <row r="29" spans="1:15" ht="16.5" x14ac:dyDescent="0.3">
      <c r="A29" s="5">
        <v>3157708</v>
      </c>
      <c r="B29" s="5" t="s">
        <v>69</v>
      </c>
      <c r="C29" s="5" t="s">
        <v>46</v>
      </c>
      <c r="D29" s="5" t="s">
        <v>47</v>
      </c>
      <c r="E29" s="5">
        <v>7820</v>
      </c>
      <c r="F29" s="48">
        <v>8078</v>
      </c>
      <c r="G29" s="48">
        <v>11545.349628757631</v>
      </c>
      <c r="H29" s="48">
        <v>14255</v>
      </c>
      <c r="I29" s="48">
        <v>15232.479866089077</v>
      </c>
      <c r="J29" s="49">
        <v>15462.399808638926</v>
      </c>
      <c r="K29" s="45">
        <v>0.3613152040355283</v>
      </c>
      <c r="L29" s="33">
        <v>3.6359240448387675</v>
      </c>
      <c r="M29" s="33">
        <v>2.1306305525614411</v>
      </c>
      <c r="N29" s="33">
        <v>0.66542678124081878</v>
      </c>
      <c r="O29" s="33">
        <v>0.14992504234534465</v>
      </c>
    </row>
    <row r="30" spans="1:15" ht="16.5" x14ac:dyDescent="0.3">
      <c r="A30" s="5">
        <v>3159704</v>
      </c>
      <c r="B30" s="5" t="s">
        <v>70</v>
      </c>
      <c r="C30" s="5" t="s">
        <v>46</v>
      </c>
      <c r="D30" s="5" t="s">
        <v>47</v>
      </c>
      <c r="E30" s="5">
        <v>2867</v>
      </c>
      <c r="F30" s="48">
        <v>3114</v>
      </c>
      <c r="G30" s="48">
        <v>3283.24417331411</v>
      </c>
      <c r="H30" s="48">
        <v>3357</v>
      </c>
      <c r="I30" s="48">
        <v>3502.2743083980627</v>
      </c>
      <c r="J30" s="49">
        <v>3183.219675633487</v>
      </c>
      <c r="K30" s="45">
        <v>0.92247196977417456</v>
      </c>
      <c r="L30" s="33">
        <v>0.5306423194585852</v>
      </c>
      <c r="M30" s="33">
        <v>0.22240402352784461</v>
      </c>
      <c r="N30" s="33">
        <v>0.42454707718342366</v>
      </c>
      <c r="O30" s="33">
        <v>-0.95064649953501279</v>
      </c>
    </row>
    <row r="31" spans="1:15" ht="16.5" x14ac:dyDescent="0.3">
      <c r="A31" s="5">
        <v>3161304</v>
      </c>
      <c r="B31" s="5" t="s">
        <v>71</v>
      </c>
      <c r="C31" s="5" t="s">
        <v>46</v>
      </c>
      <c r="D31" s="5" t="s">
        <v>47</v>
      </c>
      <c r="E31" s="5">
        <v>4941</v>
      </c>
      <c r="F31" s="48">
        <v>5274</v>
      </c>
      <c r="G31" s="48">
        <v>5882.1280553334755</v>
      </c>
      <c r="H31" s="48">
        <v>6274</v>
      </c>
      <c r="I31" s="48">
        <v>6468.8330559004653</v>
      </c>
      <c r="J31" s="49">
        <v>6581.1706966249512</v>
      </c>
      <c r="K31" s="45">
        <v>0.72731381707584752</v>
      </c>
      <c r="L31" s="33">
        <v>1.0972715732027183</v>
      </c>
      <c r="M31" s="33">
        <v>0.64703930486469385</v>
      </c>
      <c r="N31" s="33">
        <v>0.30628429653674072</v>
      </c>
      <c r="O31" s="33">
        <v>0.17231746610284482</v>
      </c>
    </row>
    <row r="32" spans="1:15" ht="16.5" x14ac:dyDescent="0.3">
      <c r="A32" s="5">
        <v>3168101</v>
      </c>
      <c r="B32" s="5" t="s">
        <v>72</v>
      </c>
      <c r="C32" s="5" t="s">
        <v>46</v>
      </c>
      <c r="D32" s="5" t="s">
        <v>47</v>
      </c>
      <c r="E32" s="5">
        <v>2973</v>
      </c>
      <c r="F32" s="48">
        <v>3327</v>
      </c>
      <c r="G32" s="48">
        <v>4187.5529727317062</v>
      </c>
      <c r="H32" s="48">
        <v>4832</v>
      </c>
      <c r="I32" s="48">
        <v>5188.8163177323759</v>
      </c>
      <c r="J32" s="49">
        <v>5266.8128861860423</v>
      </c>
      <c r="K32" s="45">
        <v>1.2578390000660855</v>
      </c>
      <c r="L32" s="33">
        <v>2.3271200561419514</v>
      </c>
      <c r="M32" s="33">
        <v>1.4417332830472418</v>
      </c>
      <c r="N32" s="33">
        <v>0.71499538029740073</v>
      </c>
      <c r="O32" s="33">
        <v>0.14930948392517518</v>
      </c>
    </row>
    <row r="33" spans="1:18" ht="16.5" x14ac:dyDescent="0.3">
      <c r="A33" s="5">
        <v>3170107</v>
      </c>
      <c r="B33" s="5" t="s">
        <v>47</v>
      </c>
      <c r="C33" s="5" t="s">
        <v>46</v>
      </c>
      <c r="D33" s="5" t="s">
        <v>47</v>
      </c>
      <c r="E33" s="5">
        <v>208585</v>
      </c>
      <c r="F33" s="48">
        <v>252051</v>
      </c>
      <c r="G33" s="48">
        <v>301425.72897885484</v>
      </c>
      <c r="H33" s="48">
        <v>337092</v>
      </c>
      <c r="I33" s="48">
        <v>342321.97228912049</v>
      </c>
      <c r="J33" s="49">
        <v>354092.86419583356</v>
      </c>
      <c r="K33" s="45">
        <v>2.1254369964822883</v>
      </c>
      <c r="L33" s="33">
        <v>1.8050190487091111</v>
      </c>
      <c r="M33" s="33">
        <v>1.1245990278335283</v>
      </c>
      <c r="N33" s="33">
        <v>0.15407701184586564</v>
      </c>
      <c r="O33" s="33">
        <v>0.33864685057551913</v>
      </c>
      <c r="R33" s="33"/>
    </row>
    <row r="34" spans="1:18" ht="16.5" x14ac:dyDescent="0.3">
      <c r="A34" s="5">
        <v>3170438</v>
      </c>
      <c r="B34" s="5" t="s">
        <v>73</v>
      </c>
      <c r="C34" s="5" t="s">
        <v>46</v>
      </c>
      <c r="D34" s="5" t="s">
        <v>47</v>
      </c>
      <c r="E34" s="5">
        <v>4931</v>
      </c>
      <c r="F34" s="48">
        <v>4638</v>
      </c>
      <c r="G34" s="48">
        <v>4499.1844284239005</v>
      </c>
      <c r="H34" s="48">
        <v>4284</v>
      </c>
      <c r="I34" s="48">
        <v>4205.4583718783497</v>
      </c>
      <c r="J34" s="49">
        <v>3676.9964851259679</v>
      </c>
      <c r="K34" s="45">
        <v>-0.67833957947242007</v>
      </c>
      <c r="L34" s="33">
        <v>-0.30340974557684364</v>
      </c>
      <c r="M34" s="33">
        <v>-0.48889091533338425</v>
      </c>
      <c r="N34" s="33">
        <v>-0.18486749624431198</v>
      </c>
      <c r="O34" s="33">
        <v>-1.3338941939614823</v>
      </c>
    </row>
    <row r="35" spans="1:18" ht="16.5" x14ac:dyDescent="0.3">
      <c r="A35" s="5">
        <v>3171105</v>
      </c>
      <c r="B35" s="5" t="s">
        <v>74</v>
      </c>
      <c r="C35" s="5" t="s">
        <v>46</v>
      </c>
      <c r="D35" s="5" t="s">
        <v>47</v>
      </c>
      <c r="E35" s="5">
        <v>3057</v>
      </c>
      <c r="F35" s="48">
        <v>2874</v>
      </c>
      <c r="G35" s="48">
        <v>3546.9971021302363</v>
      </c>
      <c r="H35" s="48">
        <v>4045</v>
      </c>
      <c r="I35" s="48">
        <v>4350.8810952309559</v>
      </c>
      <c r="J35" s="49">
        <v>4455.9605595869161</v>
      </c>
      <c r="K35" s="45">
        <v>-0.68353382129073825</v>
      </c>
      <c r="L35" s="33">
        <v>2.1262551160152965</v>
      </c>
      <c r="M35" s="33">
        <v>1.3224702143180833</v>
      </c>
      <c r="N35" s="33">
        <v>0.73163168854701865</v>
      </c>
      <c r="O35" s="33">
        <v>0.23892774136866635</v>
      </c>
    </row>
    <row r="36" spans="1:18" ht="16.5" x14ac:dyDescent="0.3">
      <c r="A36" s="4"/>
      <c r="B36" s="5" t="s">
        <v>75</v>
      </c>
      <c r="C36" s="4"/>
      <c r="D36" s="5"/>
      <c r="E36" s="6">
        <f>SUM(E7:E35)</f>
        <v>528047</v>
      </c>
      <c r="F36" s="6">
        <f t="shared" ref="F36:I36" si="0">SUM(F7:F35)</f>
        <v>602588</v>
      </c>
      <c r="G36" s="6">
        <f t="shared" si="0"/>
        <v>726964.05929773534</v>
      </c>
      <c r="H36" s="6">
        <v>817498</v>
      </c>
      <c r="I36" s="6">
        <f t="shared" si="0"/>
        <v>838543.4637228793</v>
      </c>
      <c r="J36" s="44">
        <f>SUM(J7:J35)</f>
        <v>859968.5589409268</v>
      </c>
      <c r="K36" s="45">
        <v>1.4780209248522524</v>
      </c>
      <c r="L36" s="33">
        <v>1.8941489080765983</v>
      </c>
      <c r="M36" s="33">
        <v>1.1806292223793147</v>
      </c>
      <c r="N36" s="33">
        <v>0.2545</v>
      </c>
      <c r="O36" s="33">
        <v>0.25261267147573818</v>
      </c>
    </row>
    <row r="37" spans="1:18" ht="17.25" thickBot="1" x14ac:dyDescent="0.35">
      <c r="A37" s="26"/>
      <c r="B37" s="26" t="s">
        <v>18</v>
      </c>
      <c r="C37" s="26"/>
      <c r="D37" s="26"/>
      <c r="E37" s="27">
        <v>15743171</v>
      </c>
      <c r="F37" s="27">
        <v>17891494</v>
      </c>
      <c r="G37" s="27">
        <v>19957444</v>
      </c>
      <c r="H37" s="27">
        <v>21292666.000000011</v>
      </c>
      <c r="I37" s="27">
        <v>22220111.999999959</v>
      </c>
      <c r="J37" s="27">
        <v>22473382</v>
      </c>
      <c r="K37" s="46">
        <v>1.4314678811546688</v>
      </c>
      <c r="L37" s="43">
        <v>1.0987605399278344</v>
      </c>
      <c r="M37" s="43">
        <v>0.64970637042673918</v>
      </c>
      <c r="N37" s="43">
        <v>0.42726147550298244</v>
      </c>
      <c r="O37" s="43">
        <v>0.11340187097295118</v>
      </c>
    </row>
    <row r="38" spans="1:18" ht="17.25" thickTop="1" x14ac:dyDescent="0.3">
      <c r="A38" s="17" t="s">
        <v>89</v>
      </c>
      <c r="B38" s="1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8" ht="16.5" x14ac:dyDescent="0.3">
      <c r="A39" s="17" t="s">
        <v>90</v>
      </c>
      <c r="B39" s="1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8" ht="16.5" x14ac:dyDescent="0.3">
      <c r="A40" s="17" t="s">
        <v>93</v>
      </c>
      <c r="B40" s="1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8" ht="16.5" x14ac:dyDescent="0.3">
      <c r="A41" s="17" t="s">
        <v>94</v>
      </c>
      <c r="B41" s="1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</sheetData>
  <mergeCells count="12">
    <mergeCell ref="N5:N6"/>
    <mergeCell ref="O5:O6"/>
    <mergeCell ref="A1:O3"/>
    <mergeCell ref="A4:A6"/>
    <mergeCell ref="B4:B6"/>
    <mergeCell ref="C4:C6"/>
    <mergeCell ref="D4:D6"/>
    <mergeCell ref="E4:J4"/>
    <mergeCell ref="K4:O4"/>
    <mergeCell ref="K5:K6"/>
    <mergeCell ref="L5:L6"/>
    <mergeCell ref="M5:M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B8C97-816D-4588-9814-6E801816084C}">
  <dimension ref="A1:BT38"/>
  <sheetViews>
    <sheetView workbookViewId="0">
      <selection activeCell="J45" sqref="J45"/>
    </sheetView>
  </sheetViews>
  <sheetFormatPr defaultRowHeight="15" x14ac:dyDescent="0.25"/>
  <cols>
    <col min="2" max="2" width="20.140625" customWidth="1"/>
    <col min="3" max="3" width="11.7109375" customWidth="1"/>
    <col min="4" max="4" width="15.42578125" customWidth="1"/>
    <col min="21" max="21" width="17.28515625" customWidth="1"/>
    <col min="34" max="34" width="14.140625" customWidth="1"/>
    <col min="35" max="37" width="9.5703125" bestFit="1" customWidth="1"/>
    <col min="38" max="38" width="16" customWidth="1"/>
    <col min="55" max="55" width="17.42578125" customWidth="1"/>
    <col min="72" max="72" width="18.85546875" customWidth="1"/>
    <col min="74" max="74" width="15.7109375" customWidth="1"/>
  </cols>
  <sheetData>
    <row r="1" spans="1:72" ht="27" customHeight="1" thickBot="1" x14ac:dyDescent="0.3">
      <c r="A1" s="87" t="s">
        <v>138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</row>
    <row r="2" spans="1:72" ht="15" customHeight="1" x14ac:dyDescent="0.25">
      <c r="A2" s="71" t="s">
        <v>81</v>
      </c>
      <c r="B2" s="73" t="s">
        <v>1</v>
      </c>
      <c r="C2" s="73" t="s">
        <v>2</v>
      </c>
      <c r="D2" s="75" t="s">
        <v>3</v>
      </c>
      <c r="E2" s="77">
        <v>2010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81">
        <v>2020</v>
      </c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1">
        <v>2030</v>
      </c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1">
        <v>2040</v>
      </c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</row>
    <row r="3" spans="1:72" ht="30.75" customHeight="1" x14ac:dyDescent="0.25">
      <c r="A3" s="71"/>
      <c r="B3" s="74"/>
      <c r="C3" s="74"/>
      <c r="D3" s="76"/>
      <c r="E3" s="83" t="s">
        <v>97</v>
      </c>
      <c r="F3" s="84" t="s">
        <v>98</v>
      </c>
      <c r="G3" s="85" t="s">
        <v>99</v>
      </c>
      <c r="H3" s="86" t="s">
        <v>100</v>
      </c>
      <c r="I3" s="86"/>
      <c r="J3" s="86"/>
      <c r="K3" s="86" t="s">
        <v>101</v>
      </c>
      <c r="L3" s="86"/>
      <c r="M3" s="86"/>
      <c r="N3" s="86" t="s">
        <v>102</v>
      </c>
      <c r="O3" s="86"/>
      <c r="P3" s="86"/>
      <c r="Q3" s="76" t="s">
        <v>103</v>
      </c>
      <c r="R3" s="76" t="s">
        <v>104</v>
      </c>
      <c r="S3" s="76"/>
      <c r="T3" s="76"/>
      <c r="U3" s="79" t="s">
        <v>140</v>
      </c>
      <c r="V3" s="83" t="s">
        <v>97</v>
      </c>
      <c r="W3" s="84" t="s">
        <v>98</v>
      </c>
      <c r="X3" s="85" t="s">
        <v>99</v>
      </c>
      <c r="Y3" s="86" t="s">
        <v>100</v>
      </c>
      <c r="Z3" s="86"/>
      <c r="AA3" s="86"/>
      <c r="AB3" s="86" t="s">
        <v>101</v>
      </c>
      <c r="AC3" s="86"/>
      <c r="AD3" s="86"/>
      <c r="AE3" s="86" t="s">
        <v>102</v>
      </c>
      <c r="AF3" s="86"/>
      <c r="AG3" s="86"/>
      <c r="AH3" s="76" t="s">
        <v>103</v>
      </c>
      <c r="AI3" s="76" t="s">
        <v>104</v>
      </c>
      <c r="AJ3" s="76"/>
      <c r="AK3" s="76"/>
      <c r="AL3" s="79" t="s">
        <v>140</v>
      </c>
      <c r="AM3" s="83" t="s">
        <v>97</v>
      </c>
      <c r="AN3" s="84" t="s">
        <v>98</v>
      </c>
      <c r="AO3" s="85" t="s">
        <v>99</v>
      </c>
      <c r="AP3" s="86" t="s">
        <v>100</v>
      </c>
      <c r="AQ3" s="86"/>
      <c r="AR3" s="86"/>
      <c r="AS3" s="86" t="s">
        <v>101</v>
      </c>
      <c r="AT3" s="86"/>
      <c r="AU3" s="86"/>
      <c r="AV3" s="86" t="s">
        <v>102</v>
      </c>
      <c r="AW3" s="86"/>
      <c r="AX3" s="86"/>
      <c r="AY3" s="76" t="s">
        <v>103</v>
      </c>
      <c r="AZ3" s="76" t="s">
        <v>104</v>
      </c>
      <c r="BA3" s="76"/>
      <c r="BB3" s="76"/>
      <c r="BC3" s="79" t="s">
        <v>140</v>
      </c>
      <c r="BD3" s="83" t="s">
        <v>97</v>
      </c>
      <c r="BE3" s="84" t="s">
        <v>98</v>
      </c>
      <c r="BF3" s="85" t="s">
        <v>99</v>
      </c>
      <c r="BG3" s="86" t="s">
        <v>100</v>
      </c>
      <c r="BH3" s="86"/>
      <c r="BI3" s="86"/>
      <c r="BJ3" s="86" t="s">
        <v>101</v>
      </c>
      <c r="BK3" s="86"/>
      <c r="BL3" s="86"/>
      <c r="BM3" s="86" t="s">
        <v>102</v>
      </c>
      <c r="BN3" s="86"/>
      <c r="BO3" s="86"/>
      <c r="BP3" s="76" t="s">
        <v>103</v>
      </c>
      <c r="BQ3" s="76" t="s">
        <v>104</v>
      </c>
      <c r="BR3" s="76"/>
      <c r="BS3" s="76"/>
      <c r="BT3" s="79" t="s">
        <v>140</v>
      </c>
    </row>
    <row r="4" spans="1:72" x14ac:dyDescent="0.25">
      <c r="A4" s="72"/>
      <c r="B4" s="74"/>
      <c r="C4" s="74"/>
      <c r="D4" s="76"/>
      <c r="E4" s="83"/>
      <c r="F4" s="84"/>
      <c r="G4" s="85"/>
      <c r="H4" s="51" t="s">
        <v>97</v>
      </c>
      <c r="I4" s="51" t="s">
        <v>98</v>
      </c>
      <c r="J4" s="51" t="s">
        <v>99</v>
      </c>
      <c r="K4" s="51" t="s">
        <v>97</v>
      </c>
      <c r="L4" s="51" t="s">
        <v>98</v>
      </c>
      <c r="M4" s="51" t="s">
        <v>99</v>
      </c>
      <c r="N4" s="51" t="s">
        <v>97</v>
      </c>
      <c r="O4" s="51" t="s">
        <v>98</v>
      </c>
      <c r="P4" s="51" t="s">
        <v>99</v>
      </c>
      <c r="Q4" s="76"/>
      <c r="R4" s="51" t="s">
        <v>100</v>
      </c>
      <c r="S4" s="51" t="s">
        <v>105</v>
      </c>
      <c r="T4" s="51" t="s">
        <v>106</v>
      </c>
      <c r="U4" s="80"/>
      <c r="V4" s="83"/>
      <c r="W4" s="84"/>
      <c r="X4" s="85"/>
      <c r="Y4" s="51" t="s">
        <v>97</v>
      </c>
      <c r="Z4" s="51" t="s">
        <v>98</v>
      </c>
      <c r="AA4" s="51" t="s">
        <v>99</v>
      </c>
      <c r="AB4" s="51" t="s">
        <v>97</v>
      </c>
      <c r="AC4" s="51" t="s">
        <v>98</v>
      </c>
      <c r="AD4" s="51" t="s">
        <v>99</v>
      </c>
      <c r="AE4" s="51" t="s">
        <v>97</v>
      </c>
      <c r="AF4" s="51" t="s">
        <v>98</v>
      </c>
      <c r="AG4" s="51" t="s">
        <v>99</v>
      </c>
      <c r="AH4" s="76"/>
      <c r="AI4" s="51" t="s">
        <v>100</v>
      </c>
      <c r="AJ4" s="51" t="s">
        <v>105</v>
      </c>
      <c r="AK4" s="51" t="s">
        <v>106</v>
      </c>
      <c r="AL4" s="80"/>
      <c r="AM4" s="83"/>
      <c r="AN4" s="84"/>
      <c r="AO4" s="85"/>
      <c r="AP4" s="51" t="s">
        <v>97</v>
      </c>
      <c r="AQ4" s="51" t="s">
        <v>98</v>
      </c>
      <c r="AR4" s="51" t="s">
        <v>99</v>
      </c>
      <c r="AS4" s="51" t="s">
        <v>97</v>
      </c>
      <c r="AT4" s="51" t="s">
        <v>98</v>
      </c>
      <c r="AU4" s="51" t="s">
        <v>99</v>
      </c>
      <c r="AV4" s="51" t="s">
        <v>97</v>
      </c>
      <c r="AW4" s="51" t="s">
        <v>98</v>
      </c>
      <c r="AX4" s="51" t="s">
        <v>99</v>
      </c>
      <c r="AY4" s="76"/>
      <c r="AZ4" s="51" t="s">
        <v>100</v>
      </c>
      <c r="BA4" s="51" t="s">
        <v>105</v>
      </c>
      <c r="BB4" s="51" t="s">
        <v>106</v>
      </c>
      <c r="BC4" s="80"/>
      <c r="BD4" s="83"/>
      <c r="BE4" s="84"/>
      <c r="BF4" s="85"/>
      <c r="BG4" s="51" t="s">
        <v>97</v>
      </c>
      <c r="BH4" s="51" t="s">
        <v>98</v>
      </c>
      <c r="BI4" s="51" t="s">
        <v>99</v>
      </c>
      <c r="BJ4" s="51" t="s">
        <v>97</v>
      </c>
      <c r="BK4" s="51" t="s">
        <v>98</v>
      </c>
      <c r="BL4" s="51" t="s">
        <v>99</v>
      </c>
      <c r="BM4" s="51" t="s">
        <v>97</v>
      </c>
      <c r="BN4" s="51" t="s">
        <v>98</v>
      </c>
      <c r="BO4" s="51" t="s">
        <v>99</v>
      </c>
      <c r="BP4" s="76"/>
      <c r="BQ4" s="51" t="s">
        <v>100</v>
      </c>
      <c r="BR4" s="51" t="s">
        <v>105</v>
      </c>
      <c r="BS4" s="51" t="s">
        <v>106</v>
      </c>
      <c r="BT4" s="80"/>
    </row>
    <row r="5" spans="1:72" x14ac:dyDescent="0.25">
      <c r="A5" t="s">
        <v>107</v>
      </c>
      <c r="B5" t="s">
        <v>45</v>
      </c>
      <c r="C5" s="12" t="s">
        <v>46</v>
      </c>
      <c r="D5" t="s">
        <v>47</v>
      </c>
      <c r="E5" s="52">
        <v>2062.1984618188112</v>
      </c>
      <c r="F5" s="52">
        <v>1095.491675776266</v>
      </c>
      <c r="G5" s="52">
        <v>966.7067860425451</v>
      </c>
      <c r="H5" s="52">
        <v>398.72918390843216</v>
      </c>
      <c r="I5" s="52">
        <v>208.67448512206732</v>
      </c>
      <c r="J5" s="52">
        <v>190.05469878636484</v>
      </c>
      <c r="K5" s="52">
        <v>1451.4853592164395</v>
      </c>
      <c r="L5" s="52">
        <v>773.33534841504468</v>
      </c>
      <c r="M5" s="52">
        <v>678.15001080139473</v>
      </c>
      <c r="N5" s="52">
        <v>211.9839186939395</v>
      </c>
      <c r="O5" s="52">
        <v>113.48184223915391</v>
      </c>
      <c r="P5" s="52">
        <v>98.502076454785595</v>
      </c>
      <c r="Q5" s="53">
        <v>42.075043935135184</v>
      </c>
      <c r="R5" s="53">
        <v>19.335150873731244</v>
      </c>
      <c r="S5" s="53">
        <v>70.385338079258531</v>
      </c>
      <c r="T5" s="53">
        <v>10.279511047010219</v>
      </c>
      <c r="U5" s="53">
        <v>53.164886657160629</v>
      </c>
      <c r="V5" s="54">
        <v>1992</v>
      </c>
      <c r="W5" s="52">
        <v>1034.9582150886067</v>
      </c>
      <c r="X5" s="52">
        <v>957.04178491139328</v>
      </c>
      <c r="Y5" s="52">
        <v>339.62388016162703</v>
      </c>
      <c r="Z5" s="52">
        <v>174.48036804073354</v>
      </c>
      <c r="AA5" s="52">
        <v>165.14351212089349</v>
      </c>
      <c r="AB5" s="52">
        <v>1365.1733208981664</v>
      </c>
      <c r="AC5" s="52">
        <v>715.52538119465657</v>
      </c>
      <c r="AD5" s="52">
        <v>649.64793970350991</v>
      </c>
      <c r="AE5" s="52">
        <v>287.20279894020643</v>
      </c>
      <c r="AF5" s="52">
        <v>144.95246585321667</v>
      </c>
      <c r="AG5" s="52">
        <v>142.2503330869898</v>
      </c>
      <c r="AH5" s="57">
        <f t="shared" ref="AH5:AH33" si="0">(Y5+AE5)/AB5*100</f>
        <v>45.915538306113064</v>
      </c>
      <c r="AI5" s="57">
        <f t="shared" ref="AI5:AI33" si="1">Y5/V5*100</f>
        <v>17.049391574378866</v>
      </c>
      <c r="AJ5" s="57">
        <f t="shared" ref="AJ5:AJ33" si="2">AB5/V5*100</f>
        <v>68.532797233843695</v>
      </c>
      <c r="AK5" s="57">
        <f t="shared" ref="AK5:AK33" si="3">AE5/V5*100</f>
        <v>14.417811191777433</v>
      </c>
      <c r="AL5" s="57">
        <f t="shared" ref="AL5:AL33" si="4">AE5/Y5*100</f>
        <v>84.564960156372564</v>
      </c>
      <c r="AM5" s="54">
        <v>1950.7461341904011</v>
      </c>
      <c r="AN5" s="52">
        <v>996.5445320885259</v>
      </c>
      <c r="AO5" s="52">
        <v>954.20160210187521</v>
      </c>
      <c r="AP5" s="52">
        <v>284.66387228138427</v>
      </c>
      <c r="AQ5" s="52">
        <v>145.29931507848448</v>
      </c>
      <c r="AR5" s="52">
        <v>139.36455720289979</v>
      </c>
      <c r="AS5" s="52">
        <v>1264.2742940680032</v>
      </c>
      <c r="AT5" s="52">
        <v>655.31756765815601</v>
      </c>
      <c r="AU5" s="52">
        <v>608.95672640984708</v>
      </c>
      <c r="AV5" s="52">
        <v>401.80796784101369</v>
      </c>
      <c r="AW5" s="52">
        <v>195.92764935188544</v>
      </c>
      <c r="AX5" s="52">
        <v>205.88031848912834</v>
      </c>
      <c r="AY5" s="53">
        <v>54.297698161177181</v>
      </c>
      <c r="AZ5" s="53">
        <v>14.592563701248881</v>
      </c>
      <c r="BA5" s="53">
        <v>64.809780827411572</v>
      </c>
      <c r="BB5" s="53">
        <v>20.597655471339536</v>
      </c>
      <c r="BC5" s="53">
        <v>141.15172558456413</v>
      </c>
      <c r="BD5" s="54">
        <v>1754.067316621037</v>
      </c>
      <c r="BE5" s="52">
        <v>937.52637825122304</v>
      </c>
      <c r="BF5" s="52">
        <v>816.54093836981394</v>
      </c>
      <c r="BG5" s="52">
        <v>209.79974539726635</v>
      </c>
      <c r="BH5" s="52">
        <v>106.07925664381865</v>
      </c>
      <c r="BI5" s="52">
        <v>103.7204887534477</v>
      </c>
      <c r="BJ5" s="52">
        <v>1093.9571284523236</v>
      </c>
      <c r="BK5" s="52">
        <v>600.03010964131283</v>
      </c>
      <c r="BL5" s="52">
        <v>493.92701881101073</v>
      </c>
      <c r="BM5" s="52">
        <v>450.31044277144701</v>
      </c>
      <c r="BN5" s="52">
        <v>231.41701196609154</v>
      </c>
      <c r="BO5" s="52">
        <v>218.89343080535548</v>
      </c>
      <c r="BP5" s="53">
        <v>60.341504342368943</v>
      </c>
      <c r="BQ5" s="53">
        <v>11.960757914434888</v>
      </c>
      <c r="BR5" s="53">
        <v>62.36688398936009</v>
      </c>
      <c r="BS5" s="53">
        <v>25.672358096205024</v>
      </c>
      <c r="BT5" s="53">
        <v>214.63822175701955</v>
      </c>
    </row>
    <row r="6" spans="1:72" x14ac:dyDescent="0.25">
      <c r="A6" t="s">
        <v>108</v>
      </c>
      <c r="B6" t="s">
        <v>48</v>
      </c>
      <c r="C6" s="12" t="s">
        <v>46</v>
      </c>
      <c r="D6" t="s">
        <v>47</v>
      </c>
      <c r="E6" s="52">
        <v>95393.016127570707</v>
      </c>
      <c r="F6" s="52">
        <v>47094.154215361188</v>
      </c>
      <c r="G6" s="52">
        <v>48298.861912209526</v>
      </c>
      <c r="H6" s="52">
        <v>19716.8327281159</v>
      </c>
      <c r="I6" s="52">
        <v>10096.399911550398</v>
      </c>
      <c r="J6" s="52">
        <v>9620.4328165655024</v>
      </c>
      <c r="K6" s="52">
        <v>68147.764477340577</v>
      </c>
      <c r="L6" s="52">
        <v>33732.580244702374</v>
      </c>
      <c r="M6" s="52">
        <v>34415.18423263821</v>
      </c>
      <c r="N6" s="52">
        <v>7528.4189221142342</v>
      </c>
      <c r="O6" s="52">
        <v>3265.1740591084181</v>
      </c>
      <c r="P6" s="52">
        <v>4263.2448630058161</v>
      </c>
      <c r="Q6" s="53">
        <v>39.979670439944215</v>
      </c>
      <c r="R6" s="53">
        <v>20.669052650299101</v>
      </c>
      <c r="S6" s="53">
        <v>71.438945159471018</v>
      </c>
      <c r="T6" s="53">
        <v>7.892002190229892</v>
      </c>
      <c r="U6" s="53">
        <v>38.182699148118374</v>
      </c>
      <c r="V6" s="54">
        <v>107337</v>
      </c>
      <c r="W6" s="52">
        <v>52891.108371610615</v>
      </c>
      <c r="X6" s="52">
        <v>54445.891628389385</v>
      </c>
      <c r="Y6" s="52">
        <v>19538.747780498881</v>
      </c>
      <c r="Z6" s="52">
        <v>9957.8268490896298</v>
      </c>
      <c r="AA6" s="52">
        <v>9580.9209314092514</v>
      </c>
      <c r="AB6" s="52">
        <v>76463.337172859188</v>
      </c>
      <c r="AC6" s="52">
        <v>37990.663096039294</v>
      </c>
      <c r="AD6" s="52">
        <v>38472.674076819887</v>
      </c>
      <c r="AE6" s="52">
        <v>11334.915046641934</v>
      </c>
      <c r="AF6" s="52">
        <v>4942.6184264816893</v>
      </c>
      <c r="AG6" s="52">
        <v>6392.2966201602467</v>
      </c>
      <c r="AH6" s="57">
        <f t="shared" si="0"/>
        <v>40.377080008089791</v>
      </c>
      <c r="AI6" s="57">
        <f t="shared" si="1"/>
        <v>18.203180432189161</v>
      </c>
      <c r="AJ6" s="57">
        <f t="shared" si="2"/>
        <v>71.236700460101545</v>
      </c>
      <c r="AK6" s="57">
        <f t="shared" si="3"/>
        <v>10.560119107709303</v>
      </c>
      <c r="AL6" s="57">
        <f t="shared" si="4"/>
        <v>58.012494833241156</v>
      </c>
      <c r="AM6" s="54">
        <v>108043.65486775587</v>
      </c>
      <c r="AN6" s="52">
        <v>52541.750402574849</v>
      </c>
      <c r="AO6" s="52">
        <v>55501.904465181025</v>
      </c>
      <c r="AP6" s="52">
        <v>19046.518868586696</v>
      </c>
      <c r="AQ6" s="52">
        <v>9068.618094915093</v>
      </c>
      <c r="AR6" s="52">
        <v>9977.900773671603</v>
      </c>
      <c r="AS6" s="52">
        <v>72053.276699263588</v>
      </c>
      <c r="AT6" s="52">
        <v>36017.429916960755</v>
      </c>
      <c r="AU6" s="52">
        <v>36035.84678230284</v>
      </c>
      <c r="AV6" s="52">
        <v>16943.859299905587</v>
      </c>
      <c r="AW6" s="52">
        <v>7455.7023906990016</v>
      </c>
      <c r="AX6" s="52">
        <v>9488.1569092065856</v>
      </c>
      <c r="AY6" s="53">
        <v>49.949675874851813</v>
      </c>
      <c r="AZ6" s="53">
        <v>17.628539956279159</v>
      </c>
      <c r="BA6" s="53">
        <v>66.68904045078439</v>
      </c>
      <c r="BB6" s="53">
        <v>15.682419592936453</v>
      </c>
      <c r="BC6" s="53">
        <v>88.96039962373905</v>
      </c>
      <c r="BD6" s="54">
        <v>111791.80764330116</v>
      </c>
      <c r="BE6" s="52">
        <v>56756.297517071471</v>
      </c>
      <c r="BF6" s="52">
        <v>55035.510126229688</v>
      </c>
      <c r="BG6" s="52">
        <v>17539.863053875939</v>
      </c>
      <c r="BH6" s="52">
        <v>8901.1689868555331</v>
      </c>
      <c r="BI6" s="52">
        <v>8638.6940670204058</v>
      </c>
      <c r="BJ6" s="52">
        <v>72613.531230284163</v>
      </c>
      <c r="BK6" s="52">
        <v>37223.712152382723</v>
      </c>
      <c r="BL6" s="52">
        <v>35389.81907790144</v>
      </c>
      <c r="BM6" s="52">
        <v>21638.413359141057</v>
      </c>
      <c r="BN6" s="52">
        <v>10631.416377833217</v>
      </c>
      <c r="BO6" s="52">
        <v>11006.996981307841</v>
      </c>
      <c r="BP6" s="53">
        <v>53.954511988637897</v>
      </c>
      <c r="BQ6" s="53">
        <v>15.689757079374832</v>
      </c>
      <c r="BR6" s="53">
        <v>64.954250907164166</v>
      </c>
      <c r="BS6" s="53">
        <v>19.355992013461002</v>
      </c>
      <c r="BT6" s="53">
        <v>123.36705989480016</v>
      </c>
    </row>
    <row r="7" spans="1:72" x14ac:dyDescent="0.25">
      <c r="A7" t="s">
        <v>109</v>
      </c>
      <c r="B7" t="s">
        <v>49</v>
      </c>
      <c r="C7" s="12" t="s">
        <v>46</v>
      </c>
      <c r="D7" t="s">
        <v>47</v>
      </c>
      <c r="E7" s="52">
        <v>6996.2754787192052</v>
      </c>
      <c r="F7" s="52">
        <v>3744.1918188250474</v>
      </c>
      <c r="G7" s="52">
        <v>3252.0836598941569</v>
      </c>
      <c r="H7" s="52">
        <v>1826.429406071386</v>
      </c>
      <c r="I7" s="52">
        <v>1001.2946528687761</v>
      </c>
      <c r="J7" s="52">
        <v>825.13475320260989</v>
      </c>
      <c r="K7" s="52">
        <v>4699.9698869785916</v>
      </c>
      <c r="L7" s="52">
        <v>2491.7383577199525</v>
      </c>
      <c r="M7" s="52">
        <v>2208.2315292586391</v>
      </c>
      <c r="N7" s="52">
        <v>469.87618566922686</v>
      </c>
      <c r="O7" s="52">
        <v>251.15880823631863</v>
      </c>
      <c r="P7" s="52">
        <v>218.71737743290825</v>
      </c>
      <c r="Q7" s="53">
        <v>48.857878815406814</v>
      </c>
      <c r="R7" s="53">
        <v>26.105738855293716</v>
      </c>
      <c r="S7" s="53">
        <v>67.178170746344108</v>
      </c>
      <c r="T7" s="53">
        <v>6.7160903983621605</v>
      </c>
      <c r="U7" s="53">
        <v>25.726490391978597</v>
      </c>
      <c r="V7" s="54">
        <v>8269</v>
      </c>
      <c r="W7" s="52">
        <v>4386.3089529138906</v>
      </c>
      <c r="X7" s="52">
        <v>3882.6910470861094</v>
      </c>
      <c r="Y7" s="52">
        <v>1615.5895238810376</v>
      </c>
      <c r="Z7" s="52">
        <v>900.17462050194285</v>
      </c>
      <c r="AA7" s="52">
        <v>715.41490337909477</v>
      </c>
      <c r="AB7" s="52">
        <v>5614.1357420574777</v>
      </c>
      <c r="AC7" s="52">
        <v>2940.6801144303554</v>
      </c>
      <c r="AD7" s="52">
        <v>2673.4556276271219</v>
      </c>
      <c r="AE7" s="52">
        <v>1039.2747340614853</v>
      </c>
      <c r="AF7" s="52">
        <v>545.45421798159236</v>
      </c>
      <c r="AG7" s="52">
        <v>493.82051607989285</v>
      </c>
      <c r="AH7" s="57">
        <f t="shared" si="0"/>
        <v>47.288921748970111</v>
      </c>
      <c r="AI7" s="57">
        <f t="shared" si="1"/>
        <v>19.537906928057051</v>
      </c>
      <c r="AJ7" s="57">
        <f t="shared" si="2"/>
        <v>67.893768799824372</v>
      </c>
      <c r="AK7" s="57">
        <f t="shared" si="3"/>
        <v>12.568324272118581</v>
      </c>
      <c r="AL7" s="57">
        <f t="shared" si="4"/>
        <v>64.327895093358592</v>
      </c>
      <c r="AM7" s="54">
        <v>8863.7448919774251</v>
      </c>
      <c r="AN7" s="52">
        <v>4661.2881343599483</v>
      </c>
      <c r="AO7" s="52">
        <v>4202.4567576174768</v>
      </c>
      <c r="AP7" s="52">
        <v>1596.1642800356672</v>
      </c>
      <c r="AQ7" s="52">
        <v>807.86408684492756</v>
      </c>
      <c r="AR7" s="52">
        <v>788.30019319073961</v>
      </c>
      <c r="AS7" s="52">
        <v>6108.1822947605388</v>
      </c>
      <c r="AT7" s="52">
        <v>3226.4590073084551</v>
      </c>
      <c r="AU7" s="52">
        <v>2881.7232874520842</v>
      </c>
      <c r="AV7" s="52">
        <v>1159.398317181219</v>
      </c>
      <c r="AW7" s="52">
        <v>626.96504020656585</v>
      </c>
      <c r="AX7" s="52">
        <v>532.43327697465315</v>
      </c>
      <c r="AY7" s="53">
        <v>45.11264504303589</v>
      </c>
      <c r="AZ7" s="53">
        <v>18.007786770582211</v>
      </c>
      <c r="BA7" s="53">
        <v>68.911982115923195</v>
      </c>
      <c r="BB7" s="53">
        <v>13.080231113494595</v>
      </c>
      <c r="BC7" s="53">
        <v>72.636528187143227</v>
      </c>
      <c r="BD7" s="54">
        <v>8997.4152270903032</v>
      </c>
      <c r="BE7" s="52">
        <v>4207.6166166321755</v>
      </c>
      <c r="BF7" s="52">
        <v>4789.7986104581278</v>
      </c>
      <c r="BG7" s="52">
        <v>1482.8147199595148</v>
      </c>
      <c r="BH7" s="52">
        <v>680.61933659441092</v>
      </c>
      <c r="BI7" s="52">
        <v>802.19538336510391</v>
      </c>
      <c r="BJ7" s="52">
        <v>6064.8514431581425</v>
      </c>
      <c r="BK7" s="52">
        <v>2928.5441384351684</v>
      </c>
      <c r="BL7" s="52">
        <v>3136.3073047229736</v>
      </c>
      <c r="BM7" s="52">
        <v>1449.7490639726461</v>
      </c>
      <c r="BN7" s="52">
        <v>598.45314160259602</v>
      </c>
      <c r="BO7" s="52">
        <v>851.29592237005022</v>
      </c>
      <c r="BP7" s="53">
        <v>48.353431430549442</v>
      </c>
      <c r="BQ7" s="53">
        <v>16.48045224693988</v>
      </c>
      <c r="BR7" s="53">
        <v>67.406597229140772</v>
      </c>
      <c r="BS7" s="53">
        <v>16.112950523919348</v>
      </c>
      <c r="BT7" s="53">
        <v>97.770075010600692</v>
      </c>
    </row>
    <row r="8" spans="1:72" x14ac:dyDescent="0.25">
      <c r="A8" t="s">
        <v>110</v>
      </c>
      <c r="B8" t="s">
        <v>50</v>
      </c>
      <c r="C8" s="12" t="s">
        <v>46</v>
      </c>
      <c r="D8" t="s">
        <v>47</v>
      </c>
      <c r="E8" s="52">
        <v>14467.096870956926</v>
      </c>
      <c r="F8" s="52">
        <v>7392.9070656246458</v>
      </c>
      <c r="G8" s="52">
        <v>7074.1898053322811</v>
      </c>
      <c r="H8" s="52">
        <v>3638.5834211383667</v>
      </c>
      <c r="I8" s="52">
        <v>1807.9676994092968</v>
      </c>
      <c r="J8" s="52">
        <v>1830.6157217290699</v>
      </c>
      <c r="K8" s="52">
        <v>9799.483279870672</v>
      </c>
      <c r="L8" s="52">
        <v>5123.7080012108845</v>
      </c>
      <c r="M8" s="52">
        <v>4675.7752786597875</v>
      </c>
      <c r="N8" s="52">
        <v>1029.0301699478882</v>
      </c>
      <c r="O8" s="52">
        <v>461.23136500446464</v>
      </c>
      <c r="P8" s="52">
        <v>567.79880494342342</v>
      </c>
      <c r="Q8" s="53">
        <v>47.631221542814401</v>
      </c>
      <c r="R8" s="53">
        <v>25.150750379247945</v>
      </c>
      <c r="S8" s="53">
        <v>67.736349367670229</v>
      </c>
      <c r="T8" s="53">
        <v>7.1129002530818264</v>
      </c>
      <c r="U8" s="53">
        <v>28.281065756792405</v>
      </c>
      <c r="V8" s="54">
        <v>15563</v>
      </c>
      <c r="W8" s="52">
        <v>8015.9058733304901</v>
      </c>
      <c r="X8" s="52">
        <v>7547.0941266695099</v>
      </c>
      <c r="Y8" s="52">
        <v>2949.0162733457596</v>
      </c>
      <c r="Z8" s="52">
        <v>1466.460395494948</v>
      </c>
      <c r="AA8" s="52">
        <v>1482.5558778508116</v>
      </c>
      <c r="AB8" s="52">
        <v>10669.535407171938</v>
      </c>
      <c r="AC8" s="52">
        <v>5672.952837841327</v>
      </c>
      <c r="AD8" s="52">
        <v>4996.5825693306115</v>
      </c>
      <c r="AE8" s="52">
        <v>1944.4483194823022</v>
      </c>
      <c r="AF8" s="52">
        <v>876.49263999421498</v>
      </c>
      <c r="AG8" s="52">
        <v>1067.9556794880871</v>
      </c>
      <c r="AH8" s="57">
        <f t="shared" si="0"/>
        <v>45.863895718821382</v>
      </c>
      <c r="AI8" s="57">
        <f t="shared" si="1"/>
        <v>18.948893358258431</v>
      </c>
      <c r="AJ8" s="57">
        <f t="shared" si="2"/>
        <v>68.557061024043804</v>
      </c>
      <c r="AK8" s="57">
        <f t="shared" si="3"/>
        <v>12.494045617697759</v>
      </c>
      <c r="AL8" s="57">
        <f t="shared" si="4"/>
        <v>65.935489643000821</v>
      </c>
      <c r="AM8" s="54">
        <v>16090.979171797653</v>
      </c>
      <c r="AN8" s="52">
        <v>8209.1641495021249</v>
      </c>
      <c r="AO8" s="52">
        <v>7881.8150222955283</v>
      </c>
      <c r="AP8" s="52">
        <v>2701.7221840042148</v>
      </c>
      <c r="AQ8" s="52">
        <v>1390.9563813570667</v>
      </c>
      <c r="AR8" s="52">
        <v>1310.7658026471481</v>
      </c>
      <c r="AS8" s="52">
        <v>10906.685643748655</v>
      </c>
      <c r="AT8" s="52">
        <v>5669.8736578186217</v>
      </c>
      <c r="AU8" s="52">
        <v>5236.8119859300323</v>
      </c>
      <c r="AV8" s="52">
        <v>2482.5713440447839</v>
      </c>
      <c r="AW8" s="52">
        <v>1148.3341103264363</v>
      </c>
      <c r="AX8" s="52">
        <v>1334.2372337183476</v>
      </c>
      <c r="AY8" s="53">
        <v>47.533170913571354</v>
      </c>
      <c r="AZ8" s="53">
        <v>16.790290728481402</v>
      </c>
      <c r="BA8" s="53">
        <v>67.781366983959501</v>
      </c>
      <c r="BB8" s="53">
        <v>15.428342287559097</v>
      </c>
      <c r="BC8" s="53">
        <v>91.88847612619341</v>
      </c>
      <c r="BD8" s="54">
        <v>16148.219658931559</v>
      </c>
      <c r="BE8" s="52">
        <v>8294.0619250136588</v>
      </c>
      <c r="BF8" s="52">
        <v>7854.1577339179003</v>
      </c>
      <c r="BG8" s="52">
        <v>2400.6560583370292</v>
      </c>
      <c r="BH8" s="52">
        <v>1236.8636739857177</v>
      </c>
      <c r="BI8" s="52">
        <v>1163.7923843513117</v>
      </c>
      <c r="BJ8" s="52">
        <v>10808.961485363787</v>
      </c>
      <c r="BK8" s="52">
        <v>5721.6645664346461</v>
      </c>
      <c r="BL8" s="52">
        <v>5087.2969189291398</v>
      </c>
      <c r="BM8" s="52">
        <v>2938.6021152307439</v>
      </c>
      <c r="BN8" s="52">
        <v>1335.5336845932954</v>
      </c>
      <c r="BO8" s="52">
        <v>1603.0684306374487</v>
      </c>
      <c r="BP8" s="53">
        <v>49.396588014468954</v>
      </c>
      <c r="BQ8" s="53">
        <v>14.866382233097935</v>
      </c>
      <c r="BR8" s="53">
        <v>66.935932961410799</v>
      </c>
      <c r="BS8" s="53">
        <v>18.197684805491278</v>
      </c>
      <c r="BT8" s="53">
        <v>122.40829355898479</v>
      </c>
    </row>
    <row r="9" spans="1:72" x14ac:dyDescent="0.25">
      <c r="A9" t="s">
        <v>111</v>
      </c>
      <c r="B9" t="s">
        <v>51</v>
      </c>
      <c r="C9" s="12" t="s">
        <v>46</v>
      </c>
      <c r="D9" t="s">
        <v>47</v>
      </c>
      <c r="E9" s="52">
        <v>9645.0063809568419</v>
      </c>
      <c r="F9" s="52">
        <v>4990.3288577748681</v>
      </c>
      <c r="G9" s="52">
        <v>4654.6775231819738</v>
      </c>
      <c r="H9" s="52">
        <v>2076.1656266620271</v>
      </c>
      <c r="I9" s="52">
        <v>1020.3835426658787</v>
      </c>
      <c r="J9" s="52">
        <v>1055.7820839961485</v>
      </c>
      <c r="K9" s="52">
        <v>6698.0376946927399</v>
      </c>
      <c r="L9" s="52">
        <v>3503.817406094814</v>
      </c>
      <c r="M9" s="52">
        <v>3194.2202885979245</v>
      </c>
      <c r="N9" s="52">
        <v>870.80305960207545</v>
      </c>
      <c r="O9" s="52">
        <v>466.1279090141752</v>
      </c>
      <c r="P9" s="52">
        <v>404.67515058790042</v>
      </c>
      <c r="Q9" s="53">
        <v>43.99749330463105</v>
      </c>
      <c r="R9" s="53">
        <v>21.525808741414838</v>
      </c>
      <c r="S9" s="53">
        <v>69.445653327066594</v>
      </c>
      <c r="T9" s="53">
        <v>9.0285379315185743</v>
      </c>
      <c r="U9" s="53">
        <v>41.942851207016489</v>
      </c>
      <c r="V9" s="54">
        <v>10066</v>
      </c>
      <c r="W9" s="52">
        <v>5204.5597758516315</v>
      </c>
      <c r="X9" s="52">
        <v>4861.4402241483685</v>
      </c>
      <c r="Y9" s="52">
        <v>1931.507968013213</v>
      </c>
      <c r="Z9" s="52">
        <v>943.74437591984724</v>
      </c>
      <c r="AA9" s="52">
        <v>987.76359209336556</v>
      </c>
      <c r="AB9" s="52">
        <v>6888.9409659782059</v>
      </c>
      <c r="AC9" s="52">
        <v>3584.0197952004273</v>
      </c>
      <c r="AD9" s="52">
        <v>3304.921170777779</v>
      </c>
      <c r="AE9" s="52">
        <v>1245.5510660085808</v>
      </c>
      <c r="AF9" s="52">
        <v>676.79560473135643</v>
      </c>
      <c r="AG9" s="52">
        <v>568.7554612772243</v>
      </c>
      <c r="AH9" s="57">
        <f t="shared" si="0"/>
        <v>46.118250246475476</v>
      </c>
      <c r="AI9" s="57">
        <f t="shared" si="1"/>
        <v>19.188436002515527</v>
      </c>
      <c r="AJ9" s="57">
        <f t="shared" si="2"/>
        <v>68.437720703141323</v>
      </c>
      <c r="AK9" s="57">
        <f t="shared" si="3"/>
        <v>12.373843294343144</v>
      </c>
      <c r="AL9" s="57">
        <f t="shared" si="4"/>
        <v>64.4859398270968</v>
      </c>
      <c r="AM9" s="54">
        <v>10417.076495986918</v>
      </c>
      <c r="AN9" s="52">
        <v>5426.7001033258975</v>
      </c>
      <c r="AO9" s="52">
        <v>4990.37639266102</v>
      </c>
      <c r="AP9" s="52">
        <v>1735.8694665940852</v>
      </c>
      <c r="AQ9" s="52">
        <v>883.90695168626155</v>
      </c>
      <c r="AR9" s="52">
        <v>851.96251490782379</v>
      </c>
      <c r="AS9" s="52">
        <v>6996.7923492083819</v>
      </c>
      <c r="AT9" s="52">
        <v>3643.2763734830078</v>
      </c>
      <c r="AU9" s="52">
        <v>3353.5159757253741</v>
      </c>
      <c r="AV9" s="52">
        <v>1684.4146801844499</v>
      </c>
      <c r="AW9" s="52">
        <v>899.51677815662799</v>
      </c>
      <c r="AX9" s="52">
        <v>784.89790202782183</v>
      </c>
      <c r="AY9" s="53">
        <v>48.883602314787957</v>
      </c>
      <c r="AZ9" s="53">
        <v>16.663691269453697</v>
      </c>
      <c r="BA9" s="53">
        <v>67.166563976983667</v>
      </c>
      <c r="BB9" s="53">
        <v>16.169744753562625</v>
      </c>
      <c r="BC9" s="53">
        <v>97.035791722830766</v>
      </c>
      <c r="BD9" s="54">
        <v>10570.392066482282</v>
      </c>
      <c r="BE9" s="52">
        <v>5121.3290887859657</v>
      </c>
      <c r="BF9" s="52">
        <v>5449.062977696316</v>
      </c>
      <c r="BG9" s="52">
        <v>1542.9199710399776</v>
      </c>
      <c r="BH9" s="52">
        <v>773.73178859789232</v>
      </c>
      <c r="BI9" s="52">
        <v>769.18818244208501</v>
      </c>
      <c r="BJ9" s="52">
        <v>6862.8114155391886</v>
      </c>
      <c r="BK9" s="52">
        <v>3425.217360649589</v>
      </c>
      <c r="BL9" s="52">
        <v>3437.5940548895992</v>
      </c>
      <c r="BM9" s="52">
        <v>2164.660679903116</v>
      </c>
      <c r="BN9" s="52">
        <v>922.37993953848468</v>
      </c>
      <c r="BO9" s="52">
        <v>1242.2807403646316</v>
      </c>
      <c r="BP9" s="53">
        <v>54.024224569950555</v>
      </c>
      <c r="BQ9" s="53">
        <v>14.596620081221316</v>
      </c>
      <c r="BR9" s="53">
        <v>64.924852099862193</v>
      </c>
      <c r="BS9" s="53">
        <v>20.478527818916493</v>
      </c>
      <c r="BT9" s="53">
        <v>140.29636796029448</v>
      </c>
    </row>
    <row r="10" spans="1:72" x14ac:dyDescent="0.25">
      <c r="A10" t="s">
        <v>112</v>
      </c>
      <c r="B10" t="s">
        <v>52</v>
      </c>
      <c r="C10" s="12" t="s">
        <v>46</v>
      </c>
      <c r="D10" t="s">
        <v>47</v>
      </c>
      <c r="E10" s="52">
        <v>3026.6099449662574</v>
      </c>
      <c r="F10" s="52">
        <v>1624.7218858076765</v>
      </c>
      <c r="G10" s="52">
        <v>1401.8880591585807</v>
      </c>
      <c r="H10" s="52">
        <v>700.54065673179457</v>
      </c>
      <c r="I10" s="52">
        <v>340.68939900076708</v>
      </c>
      <c r="J10" s="52">
        <v>359.85125773102749</v>
      </c>
      <c r="K10" s="52">
        <v>2085.9736399071485</v>
      </c>
      <c r="L10" s="52">
        <v>1160.1022044364852</v>
      </c>
      <c r="M10" s="52">
        <v>925.87143547066285</v>
      </c>
      <c r="N10" s="52">
        <v>240.09564832731456</v>
      </c>
      <c r="O10" s="52">
        <v>123.93028237042424</v>
      </c>
      <c r="P10" s="52">
        <v>116.16536595689031</v>
      </c>
      <c r="Q10" s="53">
        <v>45.093393658655202</v>
      </c>
      <c r="R10" s="53">
        <v>23.146050183866844</v>
      </c>
      <c r="S10" s="53">
        <v>68.921125544322635</v>
      </c>
      <c r="T10" s="53">
        <v>7.9328242718105288</v>
      </c>
      <c r="U10" s="53">
        <v>34.27290707828773</v>
      </c>
      <c r="V10" s="54">
        <v>3120</v>
      </c>
      <c r="W10" s="52">
        <v>1648.5205343242646</v>
      </c>
      <c r="X10" s="52">
        <v>1471.4794656757354</v>
      </c>
      <c r="Y10" s="52">
        <v>532.40583106041436</v>
      </c>
      <c r="Z10" s="52">
        <v>259.62349756366814</v>
      </c>
      <c r="AA10" s="52">
        <v>272.78233349674622</v>
      </c>
      <c r="AB10" s="52">
        <v>2140.1300781783275</v>
      </c>
      <c r="AC10" s="52">
        <v>1155.6963485471033</v>
      </c>
      <c r="AD10" s="52">
        <v>984.43372963122408</v>
      </c>
      <c r="AE10" s="52">
        <v>447.46409076125843</v>
      </c>
      <c r="AF10" s="52">
        <v>233.20068821349327</v>
      </c>
      <c r="AG10" s="52">
        <v>214.26340254776517</v>
      </c>
      <c r="AH10" s="57">
        <f t="shared" si="0"/>
        <v>45.785531067145932</v>
      </c>
      <c r="AI10" s="57">
        <f t="shared" si="1"/>
        <v>17.064289457064564</v>
      </c>
      <c r="AJ10" s="57">
        <f t="shared" si="2"/>
        <v>68.593912762125882</v>
      </c>
      <c r="AK10" s="57">
        <f t="shared" si="3"/>
        <v>14.341797780809564</v>
      </c>
      <c r="AL10" s="57">
        <f t="shared" si="4"/>
        <v>84.045678062921652</v>
      </c>
      <c r="AM10" s="54">
        <v>3270.1085578335419</v>
      </c>
      <c r="AN10" s="52">
        <v>1720.236264096179</v>
      </c>
      <c r="AO10" s="52">
        <v>1549.872293737363</v>
      </c>
      <c r="AP10" s="52">
        <v>507.1000823054261</v>
      </c>
      <c r="AQ10" s="52">
        <v>253.56078200470728</v>
      </c>
      <c r="AR10" s="52">
        <v>253.53930030071882</v>
      </c>
      <c r="AS10" s="52">
        <v>2158.6225119543587</v>
      </c>
      <c r="AT10" s="52">
        <v>1166.6752778476366</v>
      </c>
      <c r="AU10" s="52">
        <v>991.94723410672214</v>
      </c>
      <c r="AV10" s="52">
        <v>604.38596357375695</v>
      </c>
      <c r="AW10" s="52">
        <v>300.00020424383501</v>
      </c>
      <c r="AX10" s="52">
        <v>304.38575932992194</v>
      </c>
      <c r="AY10" s="53">
        <v>51.490524152501017</v>
      </c>
      <c r="AZ10" s="53">
        <v>15.507132969352602</v>
      </c>
      <c r="BA10" s="53">
        <v>66.010729423137363</v>
      </c>
      <c r="BB10" s="53">
        <v>18.48213760751003</v>
      </c>
      <c r="BC10" s="53">
        <v>119.18474965060952</v>
      </c>
      <c r="BD10" s="54">
        <v>2933.2093688155123</v>
      </c>
      <c r="BE10" s="52">
        <v>1560.7546717731266</v>
      </c>
      <c r="BF10" s="52">
        <v>1372.4546970423858</v>
      </c>
      <c r="BG10" s="52">
        <v>407.98520263865134</v>
      </c>
      <c r="BH10" s="52">
        <v>212.37845959577186</v>
      </c>
      <c r="BI10" s="52">
        <v>195.60674304287949</v>
      </c>
      <c r="BJ10" s="52">
        <v>1916.518656060591</v>
      </c>
      <c r="BK10" s="52">
        <v>1054.8985998693929</v>
      </c>
      <c r="BL10" s="52">
        <v>861.62005619119782</v>
      </c>
      <c r="BM10" s="52">
        <v>608.70551011627026</v>
      </c>
      <c r="BN10" s="52">
        <v>293.47761230796186</v>
      </c>
      <c r="BO10" s="52">
        <v>315.2278978083084</v>
      </c>
      <c r="BP10" s="53">
        <v>53.048829425158431</v>
      </c>
      <c r="BQ10" s="53">
        <v>13.909174264072524</v>
      </c>
      <c r="BR10" s="53">
        <v>65.338624526298943</v>
      </c>
      <c r="BS10" s="53">
        <v>20.752201209628534</v>
      </c>
      <c r="BT10" s="53">
        <v>149.19793810644524</v>
      </c>
    </row>
    <row r="11" spans="1:72" x14ac:dyDescent="0.25">
      <c r="A11" t="s">
        <v>113</v>
      </c>
      <c r="B11" t="s">
        <v>53</v>
      </c>
      <c r="C11" s="12" t="s">
        <v>46</v>
      </c>
      <c r="D11" t="s">
        <v>47</v>
      </c>
      <c r="E11" s="52">
        <v>23466.545293552204</v>
      </c>
      <c r="F11" s="52">
        <v>12235.52032112097</v>
      </c>
      <c r="G11" s="52">
        <v>11231.02497243124</v>
      </c>
      <c r="H11" s="52">
        <v>5864.3755262981449</v>
      </c>
      <c r="I11" s="52">
        <v>3011.1099118775801</v>
      </c>
      <c r="J11" s="52">
        <v>2853.2656144205639</v>
      </c>
      <c r="K11" s="52">
        <v>16295.655192172873</v>
      </c>
      <c r="L11" s="52">
        <v>8591.2371430334842</v>
      </c>
      <c r="M11" s="52">
        <v>7704.4180491393954</v>
      </c>
      <c r="N11" s="52">
        <v>1306.5145750811873</v>
      </c>
      <c r="O11" s="52">
        <v>633.17326620990559</v>
      </c>
      <c r="P11" s="52">
        <v>673.34130887128163</v>
      </c>
      <c r="Q11" s="53">
        <v>44.004920433169531</v>
      </c>
      <c r="R11" s="53">
        <v>24.990365871662725</v>
      </c>
      <c r="S11" s="53">
        <v>69.442071631440172</v>
      </c>
      <c r="T11" s="53">
        <v>5.5675624968971142</v>
      </c>
      <c r="U11" s="53">
        <v>22.278835473994917</v>
      </c>
      <c r="V11" s="54">
        <v>28346</v>
      </c>
      <c r="W11" s="52">
        <v>14690.465116286325</v>
      </c>
      <c r="X11" s="52">
        <v>13655.534883713675</v>
      </c>
      <c r="Y11" s="52">
        <v>5529.7978891532921</v>
      </c>
      <c r="Z11" s="52">
        <v>2832.2309796572645</v>
      </c>
      <c r="AA11" s="52">
        <v>2697.5669094960281</v>
      </c>
      <c r="AB11" s="52">
        <v>19542.110793121556</v>
      </c>
      <c r="AC11" s="52">
        <v>10234.255807150919</v>
      </c>
      <c r="AD11" s="52">
        <v>9307.8549859706327</v>
      </c>
      <c r="AE11" s="52">
        <v>3274.0913177251541</v>
      </c>
      <c r="AF11" s="52">
        <v>1623.9783294781403</v>
      </c>
      <c r="AG11" s="52">
        <v>1650.1129882470136</v>
      </c>
      <c r="AH11" s="57">
        <f t="shared" si="0"/>
        <v>45.05086118935138</v>
      </c>
      <c r="AI11" s="57">
        <f t="shared" si="1"/>
        <v>19.50821240793513</v>
      </c>
      <c r="AJ11" s="57">
        <f t="shared" si="2"/>
        <v>68.941334908352346</v>
      </c>
      <c r="AK11" s="57">
        <f t="shared" si="3"/>
        <v>11.550452683712532</v>
      </c>
      <c r="AL11" s="57">
        <f t="shared" si="4"/>
        <v>59.208155222947475</v>
      </c>
      <c r="AM11" s="54">
        <v>30334.374127247975</v>
      </c>
      <c r="AN11" s="52">
        <v>15715.131860500225</v>
      </c>
      <c r="AO11" s="52">
        <v>14619.242266747749</v>
      </c>
      <c r="AP11" s="52">
        <v>5648.7510326199636</v>
      </c>
      <c r="AQ11" s="52">
        <v>2749.5574686100504</v>
      </c>
      <c r="AR11" s="52">
        <v>2899.1935640099132</v>
      </c>
      <c r="AS11" s="52">
        <v>20927.679277272131</v>
      </c>
      <c r="AT11" s="52">
        <v>11069.722667033979</v>
      </c>
      <c r="AU11" s="52">
        <v>9857.9566102381541</v>
      </c>
      <c r="AV11" s="52">
        <v>3757.9438173558792</v>
      </c>
      <c r="AW11" s="52">
        <v>1895.8517248561959</v>
      </c>
      <c r="AX11" s="52">
        <v>1862.0920924996831</v>
      </c>
      <c r="AY11" s="53">
        <v>44.948580897795473</v>
      </c>
      <c r="AZ11" s="53">
        <v>18.621617208663455</v>
      </c>
      <c r="BA11" s="53">
        <v>68.989982089242304</v>
      </c>
      <c r="BB11" s="53">
        <v>12.388400702094232</v>
      </c>
      <c r="BC11" s="53">
        <v>66.526986154192329</v>
      </c>
      <c r="BD11" s="54">
        <v>30794.10961619021</v>
      </c>
      <c r="BE11" s="52">
        <v>14350.342076093164</v>
      </c>
      <c r="BF11" s="52">
        <v>16443.767540097047</v>
      </c>
      <c r="BG11" s="52">
        <v>5268.2036557622987</v>
      </c>
      <c r="BH11" s="52">
        <v>2498.456763815494</v>
      </c>
      <c r="BI11" s="52">
        <v>2769.7468919468047</v>
      </c>
      <c r="BJ11" s="52">
        <v>20764.577542052266</v>
      </c>
      <c r="BK11" s="52">
        <v>9936.6628706402989</v>
      </c>
      <c r="BL11" s="52">
        <v>10827.914671411971</v>
      </c>
      <c r="BM11" s="52">
        <v>4761.328418375645</v>
      </c>
      <c r="BN11" s="52">
        <v>1915.2224416373729</v>
      </c>
      <c r="BO11" s="52">
        <v>2846.1059767382721</v>
      </c>
      <c r="BP11" s="53">
        <v>48.301161214699462</v>
      </c>
      <c r="BQ11" s="53">
        <v>17.107829131687264</v>
      </c>
      <c r="BR11" s="53">
        <v>67.430355353204135</v>
      </c>
      <c r="BS11" s="53">
        <v>15.461815515108594</v>
      </c>
      <c r="BT11" s="53">
        <v>90.378594479121176</v>
      </c>
    </row>
    <row r="12" spans="1:72" x14ac:dyDescent="0.25">
      <c r="A12" t="s">
        <v>114</v>
      </c>
      <c r="B12" t="s">
        <v>54</v>
      </c>
      <c r="C12" s="12" t="s">
        <v>46</v>
      </c>
      <c r="D12" t="s">
        <v>47</v>
      </c>
      <c r="E12" s="52">
        <v>6645.9038294415732</v>
      </c>
      <c r="F12" s="52">
        <v>3391.3661810869053</v>
      </c>
      <c r="G12" s="52">
        <v>3254.5376483546679</v>
      </c>
      <c r="H12" s="52">
        <v>1450.1587698544104</v>
      </c>
      <c r="I12" s="52">
        <v>730.28602070698366</v>
      </c>
      <c r="J12" s="52">
        <v>719.87274914742659</v>
      </c>
      <c r="K12" s="52">
        <v>4590.6429062361631</v>
      </c>
      <c r="L12" s="52">
        <v>2378.9893392353783</v>
      </c>
      <c r="M12" s="52">
        <v>2211.6535670007852</v>
      </c>
      <c r="N12" s="52">
        <v>605.10215335099997</v>
      </c>
      <c r="O12" s="52">
        <v>282.0908211445435</v>
      </c>
      <c r="P12" s="52">
        <v>323.01133220645647</v>
      </c>
      <c r="Q12" s="53">
        <v>44.770655552699147</v>
      </c>
      <c r="R12" s="53">
        <v>21.820339370999612</v>
      </c>
      <c r="S12" s="53">
        <v>69.074771830122842</v>
      </c>
      <c r="T12" s="53">
        <v>9.1048887988775498</v>
      </c>
      <c r="U12" s="53">
        <v>41.726614073557592</v>
      </c>
      <c r="V12" s="54">
        <v>6969</v>
      </c>
      <c r="W12" s="52">
        <v>3534.6182125963282</v>
      </c>
      <c r="X12" s="52">
        <v>3434.3817874036718</v>
      </c>
      <c r="Y12" s="52">
        <v>1331.9065283758605</v>
      </c>
      <c r="Z12" s="52">
        <v>667.7766818648256</v>
      </c>
      <c r="AA12" s="52">
        <v>664.12984651103511</v>
      </c>
      <c r="AB12" s="52">
        <v>4747.8107759639097</v>
      </c>
      <c r="AC12" s="52">
        <v>2444.8843357327682</v>
      </c>
      <c r="AD12" s="52">
        <v>2302.926440231141</v>
      </c>
      <c r="AE12" s="52">
        <v>889.28269566022982</v>
      </c>
      <c r="AF12" s="52">
        <v>421.95719499873451</v>
      </c>
      <c r="AG12" s="52">
        <v>467.32550066149531</v>
      </c>
      <c r="AH12" s="57">
        <f t="shared" si="0"/>
        <v>46.783440386482972</v>
      </c>
      <c r="AI12" s="57">
        <f t="shared" si="1"/>
        <v>19.111874420660936</v>
      </c>
      <c r="AJ12" s="57">
        <f t="shared" si="2"/>
        <v>68.127576064914763</v>
      </c>
      <c r="AK12" s="57">
        <f t="shared" si="3"/>
        <v>12.760549514424305</v>
      </c>
      <c r="AL12" s="57">
        <f t="shared" si="4"/>
        <v>66.767650485550931</v>
      </c>
      <c r="AM12" s="54">
        <v>7128.2612378273161</v>
      </c>
      <c r="AN12" s="52">
        <v>3651.9786025004946</v>
      </c>
      <c r="AO12" s="52">
        <v>3476.2826353268215</v>
      </c>
      <c r="AP12" s="52">
        <v>1218.2763597308117</v>
      </c>
      <c r="AQ12" s="52">
        <v>625.32263056685895</v>
      </c>
      <c r="AR12" s="52">
        <v>592.95372916395263</v>
      </c>
      <c r="AS12" s="52">
        <v>4717.9001234746174</v>
      </c>
      <c r="AT12" s="52">
        <v>2451.4450781265509</v>
      </c>
      <c r="AU12" s="52">
        <v>2266.4550453480665</v>
      </c>
      <c r="AV12" s="52">
        <v>1192.0847546218868</v>
      </c>
      <c r="AW12" s="52">
        <v>575.21089380708452</v>
      </c>
      <c r="AX12" s="52">
        <v>616.87386081480236</v>
      </c>
      <c r="AY12" s="53">
        <v>51.089702012969425</v>
      </c>
      <c r="AZ12" s="53">
        <v>17.090792818672572</v>
      </c>
      <c r="BA12" s="53">
        <v>66.185847657185846</v>
      </c>
      <c r="BB12" s="53">
        <v>16.723359524141575</v>
      </c>
      <c r="BC12" s="53">
        <v>97.850109714456565</v>
      </c>
      <c r="BD12" s="54">
        <v>7149.7609003669058</v>
      </c>
      <c r="BE12" s="52">
        <v>3465.210673736899</v>
      </c>
      <c r="BF12" s="52">
        <v>3684.5502266300068</v>
      </c>
      <c r="BG12" s="52">
        <v>1111.9589677682047</v>
      </c>
      <c r="BH12" s="52">
        <v>552.95233954506989</v>
      </c>
      <c r="BI12" s="52">
        <v>559.00662822313484</v>
      </c>
      <c r="BJ12" s="52">
        <v>4617.2453440112713</v>
      </c>
      <c r="BK12" s="52">
        <v>2290.9212710729735</v>
      </c>
      <c r="BL12" s="52">
        <v>2326.3240729382983</v>
      </c>
      <c r="BM12" s="52">
        <v>1420.5565885874289</v>
      </c>
      <c r="BN12" s="52">
        <v>621.33706311885567</v>
      </c>
      <c r="BO12" s="52">
        <v>799.21952546857335</v>
      </c>
      <c r="BP12" s="53">
        <v>54.849057558537474</v>
      </c>
      <c r="BQ12" s="53">
        <v>15.552393755029515</v>
      </c>
      <c r="BR12" s="53">
        <v>64.57901751335946</v>
      </c>
      <c r="BS12" s="53">
        <v>19.868588731611009</v>
      </c>
      <c r="BT12" s="53">
        <v>127.75260866312411</v>
      </c>
    </row>
    <row r="13" spans="1:72" x14ac:dyDescent="0.25">
      <c r="A13" t="s">
        <v>115</v>
      </c>
      <c r="B13" t="s">
        <v>55</v>
      </c>
      <c r="C13" s="12" t="s">
        <v>46</v>
      </c>
      <c r="D13" t="s">
        <v>47</v>
      </c>
      <c r="E13" s="52">
        <v>8237.7186202508165</v>
      </c>
      <c r="F13" s="52">
        <v>4596.3520686137563</v>
      </c>
      <c r="G13" s="52">
        <v>3641.3665516370597</v>
      </c>
      <c r="H13" s="52">
        <v>2184.0236417609126</v>
      </c>
      <c r="I13" s="52">
        <v>1142.9894051694191</v>
      </c>
      <c r="J13" s="52">
        <v>1041.0342365914935</v>
      </c>
      <c r="K13" s="52">
        <v>5709.5771673392965</v>
      </c>
      <c r="L13" s="52">
        <v>3285.6751483469629</v>
      </c>
      <c r="M13" s="52">
        <v>2423.9020189923326</v>
      </c>
      <c r="N13" s="52">
        <v>344.11781115060785</v>
      </c>
      <c r="O13" s="52">
        <v>167.68751509737439</v>
      </c>
      <c r="P13" s="52">
        <v>176.43029605323352</v>
      </c>
      <c r="Q13" s="53">
        <v>44.278961100190408</v>
      </c>
      <c r="R13" s="53">
        <v>26.512481700842738</v>
      </c>
      <c r="S13" s="53">
        <v>69.310174704236928</v>
      </c>
      <c r="T13" s="53">
        <v>4.1773435949203419</v>
      </c>
      <c r="U13" s="53">
        <v>15.756139474440669</v>
      </c>
      <c r="V13" s="54">
        <v>10768</v>
      </c>
      <c r="W13" s="52">
        <v>5729.1334165504113</v>
      </c>
      <c r="X13" s="52">
        <v>5038.8665834495887</v>
      </c>
      <c r="Y13" s="52">
        <v>2204.6873110845404</v>
      </c>
      <c r="Z13" s="52">
        <v>1139.3229417048692</v>
      </c>
      <c r="AA13" s="52">
        <v>1065.3643693796712</v>
      </c>
      <c r="AB13" s="52">
        <v>7464.1177209246553</v>
      </c>
      <c r="AC13" s="52">
        <v>4056.376126116963</v>
      </c>
      <c r="AD13" s="52">
        <v>3407.7415948076928</v>
      </c>
      <c r="AE13" s="52">
        <v>1099.1949679908041</v>
      </c>
      <c r="AF13" s="52">
        <v>533.43434872857938</v>
      </c>
      <c r="AG13" s="52">
        <v>565.76061926222462</v>
      </c>
      <c r="AH13" s="57">
        <f t="shared" si="0"/>
        <v>44.263533917925123</v>
      </c>
      <c r="AI13" s="57">
        <f t="shared" si="1"/>
        <v>20.474436395658806</v>
      </c>
      <c r="AJ13" s="57">
        <f t="shared" si="2"/>
        <v>69.317586561335958</v>
      </c>
      <c r="AK13" s="57">
        <f t="shared" si="3"/>
        <v>10.207977043005238</v>
      </c>
      <c r="AL13" s="57">
        <f t="shared" si="4"/>
        <v>49.857182125753823</v>
      </c>
      <c r="AM13" s="54">
        <v>11335.03313787735</v>
      </c>
      <c r="AN13" s="52">
        <v>5962.7791290900223</v>
      </c>
      <c r="AO13" s="52">
        <v>5372.2540087873276</v>
      </c>
      <c r="AP13" s="52">
        <v>2082.6920708916568</v>
      </c>
      <c r="AQ13" s="52">
        <v>1003.1178848858669</v>
      </c>
      <c r="AR13" s="52">
        <v>1079.5741860057901</v>
      </c>
      <c r="AS13" s="52">
        <v>8081.3547651474573</v>
      </c>
      <c r="AT13" s="52">
        <v>4327.4861871010708</v>
      </c>
      <c r="AU13" s="52">
        <v>3753.8685780463866</v>
      </c>
      <c r="AV13" s="52">
        <v>1170.9863018382357</v>
      </c>
      <c r="AW13" s="52">
        <v>632.17505710308444</v>
      </c>
      <c r="AX13" s="52">
        <v>538.81124473515138</v>
      </c>
      <c r="AY13" s="53">
        <v>40.261546080888131</v>
      </c>
      <c r="AZ13" s="53">
        <v>18.373938969195386</v>
      </c>
      <c r="BA13" s="53">
        <v>71.295378379994816</v>
      </c>
      <c r="BB13" s="53">
        <v>10.330682650809788</v>
      </c>
      <c r="BC13" s="53">
        <v>56.224648770900863</v>
      </c>
      <c r="BD13" s="54">
        <v>11507.225591143582</v>
      </c>
      <c r="BE13" s="52">
        <v>5843.7362796337193</v>
      </c>
      <c r="BF13" s="52">
        <v>5663.489311509863</v>
      </c>
      <c r="BG13" s="52">
        <v>2014.9297844990654</v>
      </c>
      <c r="BH13" s="52">
        <v>958.43821005657742</v>
      </c>
      <c r="BI13" s="52">
        <v>1056.4915744424877</v>
      </c>
      <c r="BJ13" s="52">
        <v>8036.6167528107035</v>
      </c>
      <c r="BK13" s="52">
        <v>4139.1925743190277</v>
      </c>
      <c r="BL13" s="52">
        <v>3897.4241784916762</v>
      </c>
      <c r="BM13" s="52">
        <v>1455.6790538338137</v>
      </c>
      <c r="BN13" s="52">
        <v>746.10549525811462</v>
      </c>
      <c r="BO13" s="52">
        <v>709.57355857569894</v>
      </c>
      <c r="BP13" s="53">
        <v>43.184948904264701</v>
      </c>
      <c r="BQ13" s="53">
        <v>17.510126733326885</v>
      </c>
      <c r="BR13" s="53">
        <v>69.839742769934077</v>
      </c>
      <c r="BS13" s="53">
        <v>12.65013049673904</v>
      </c>
      <c r="BT13" s="53">
        <v>72.244654132983214</v>
      </c>
    </row>
    <row r="14" spans="1:72" x14ac:dyDescent="0.25">
      <c r="A14" t="s">
        <v>116</v>
      </c>
      <c r="B14" t="s">
        <v>56</v>
      </c>
      <c r="C14" s="12" t="s">
        <v>46</v>
      </c>
      <c r="D14" t="s">
        <v>47</v>
      </c>
      <c r="E14" s="52">
        <v>14299.061004105921</v>
      </c>
      <c r="F14" s="52">
        <v>7341.3604619979642</v>
      </c>
      <c r="G14" s="52">
        <v>6957.7005421079557</v>
      </c>
      <c r="H14" s="52">
        <v>3512.2198683576048</v>
      </c>
      <c r="I14" s="52">
        <v>1807.0333586642973</v>
      </c>
      <c r="J14" s="52">
        <v>1705.1865096933075</v>
      </c>
      <c r="K14" s="52">
        <v>9870.2470619024953</v>
      </c>
      <c r="L14" s="52">
        <v>5072.1828912240417</v>
      </c>
      <c r="M14" s="52">
        <v>4798.0641706784536</v>
      </c>
      <c r="N14" s="52">
        <v>916.59407384582062</v>
      </c>
      <c r="O14" s="52">
        <v>462.14421210962564</v>
      </c>
      <c r="P14" s="52">
        <v>454.44986173619492</v>
      </c>
      <c r="Q14" s="53">
        <v>44.870345336115321</v>
      </c>
      <c r="R14" s="53">
        <v>24.562590979569109</v>
      </c>
      <c r="S14" s="53">
        <v>69.02723933458492</v>
      </c>
      <c r="T14" s="53">
        <v>6.4101696858459736</v>
      </c>
      <c r="U14" s="53">
        <v>26.097286280498182</v>
      </c>
      <c r="V14" s="54">
        <v>18492</v>
      </c>
      <c r="W14" s="52">
        <v>9381.0466355615554</v>
      </c>
      <c r="X14" s="52">
        <v>9110.9533644384446</v>
      </c>
      <c r="Y14" s="52">
        <v>3674.16535606552</v>
      </c>
      <c r="Z14" s="52">
        <v>1880.6415701724527</v>
      </c>
      <c r="AA14" s="52">
        <v>1793.5237858930673</v>
      </c>
      <c r="AB14" s="52">
        <v>12569.23042972391</v>
      </c>
      <c r="AC14" s="52">
        <v>6388.4112708170769</v>
      </c>
      <c r="AD14" s="52">
        <v>6180.8191589068338</v>
      </c>
      <c r="AE14" s="52">
        <v>2248.6042142105698</v>
      </c>
      <c r="AF14" s="52">
        <v>1111.993794572026</v>
      </c>
      <c r="AG14" s="52">
        <v>1136.6104196385438</v>
      </c>
      <c r="AH14" s="57">
        <f t="shared" si="0"/>
        <v>47.121179004482514</v>
      </c>
      <c r="AI14" s="57">
        <f t="shared" si="1"/>
        <v>19.868945252355179</v>
      </c>
      <c r="AJ14" s="57">
        <f t="shared" si="2"/>
        <v>67.971179048907146</v>
      </c>
      <c r="AK14" s="57">
        <f t="shared" si="3"/>
        <v>12.15987569873767</v>
      </c>
      <c r="AL14" s="57">
        <f t="shared" si="4"/>
        <v>61.200408699582532</v>
      </c>
      <c r="AM14" s="54">
        <v>19538.740481607641</v>
      </c>
      <c r="AN14" s="52">
        <v>9966.9887010437724</v>
      </c>
      <c r="AO14" s="52">
        <v>9571.751780563869</v>
      </c>
      <c r="AP14" s="52">
        <v>3710.3270932136284</v>
      </c>
      <c r="AQ14" s="52">
        <v>1735.305933186376</v>
      </c>
      <c r="AR14" s="52">
        <v>1975.0211600272526</v>
      </c>
      <c r="AS14" s="52">
        <v>13009.847948881677</v>
      </c>
      <c r="AT14" s="52">
        <v>6767.6415324959116</v>
      </c>
      <c r="AU14" s="52">
        <v>6242.2064163857667</v>
      </c>
      <c r="AV14" s="52">
        <v>2818.5654395123356</v>
      </c>
      <c r="AW14" s="52">
        <v>1464.0412353614856</v>
      </c>
      <c r="AX14" s="52">
        <v>1354.52420415085</v>
      </c>
      <c r="AY14" s="53">
        <v>50.184233961682736</v>
      </c>
      <c r="AZ14" s="53">
        <v>18.989591968357747</v>
      </c>
      <c r="BA14" s="53">
        <v>66.58488535188954</v>
      </c>
      <c r="BB14" s="53">
        <v>14.425522679752717</v>
      </c>
      <c r="BC14" s="53">
        <v>75.965416759822375</v>
      </c>
      <c r="BD14" s="54">
        <v>19833.46649097003</v>
      </c>
      <c r="BE14" s="52">
        <v>9575.8840956360436</v>
      </c>
      <c r="BF14" s="52">
        <v>10257.582395333986</v>
      </c>
      <c r="BG14" s="52">
        <v>3589.40710402685</v>
      </c>
      <c r="BH14" s="52">
        <v>1699.8139634922227</v>
      </c>
      <c r="BI14" s="52">
        <v>1889.5931405346273</v>
      </c>
      <c r="BJ14" s="52">
        <v>13109.883673123346</v>
      </c>
      <c r="BK14" s="52">
        <v>6344.3189787412466</v>
      </c>
      <c r="BL14" s="52">
        <v>6765.5646943820993</v>
      </c>
      <c r="BM14" s="52">
        <v>3134.1757138198345</v>
      </c>
      <c r="BN14" s="52">
        <v>1531.7511534025748</v>
      </c>
      <c r="BO14" s="52">
        <v>1602.4245604172597</v>
      </c>
      <c r="BP14" s="53">
        <v>51.28636519964509</v>
      </c>
      <c r="BQ14" s="53">
        <v>18.097729439586718</v>
      </c>
      <c r="BR14" s="53">
        <v>66.099810031151833</v>
      </c>
      <c r="BS14" s="53">
        <v>15.802460529261447</v>
      </c>
      <c r="BT14" s="53">
        <v>87.317365319294524</v>
      </c>
    </row>
    <row r="15" spans="1:72" x14ac:dyDescent="0.25">
      <c r="A15" t="s">
        <v>117</v>
      </c>
      <c r="B15" t="s">
        <v>57</v>
      </c>
      <c r="C15" s="12" t="s">
        <v>46</v>
      </c>
      <c r="D15" t="s">
        <v>47</v>
      </c>
      <c r="E15" s="52">
        <v>54450.371728641381</v>
      </c>
      <c r="F15" s="52">
        <v>27623.862900300417</v>
      </c>
      <c r="G15" s="52">
        <v>26826.508828340964</v>
      </c>
      <c r="H15" s="52">
        <v>11378.446801705702</v>
      </c>
      <c r="I15" s="52">
        <v>5848.3629717797485</v>
      </c>
      <c r="J15" s="52">
        <v>5530.0838299259558</v>
      </c>
      <c r="K15" s="52">
        <v>38518.027764602411</v>
      </c>
      <c r="L15" s="52">
        <v>19615.757162767695</v>
      </c>
      <c r="M15" s="52">
        <v>18902.270601834713</v>
      </c>
      <c r="N15" s="52">
        <v>4553.8971623332682</v>
      </c>
      <c r="O15" s="52">
        <v>2159.7427657529743</v>
      </c>
      <c r="P15" s="52">
        <v>2394.1543965802944</v>
      </c>
      <c r="Q15" s="53">
        <v>41.36334305953379</v>
      </c>
      <c r="R15" s="53">
        <v>20.896912987869534</v>
      </c>
      <c r="S15" s="53">
        <v>70.739696611366909</v>
      </c>
      <c r="T15" s="53">
        <v>8.36339040076356</v>
      </c>
      <c r="U15" s="53">
        <v>40.022133439606272</v>
      </c>
      <c r="V15" s="54">
        <v>60012</v>
      </c>
      <c r="W15" s="52">
        <v>30411.585129265593</v>
      </c>
      <c r="X15" s="52">
        <v>29600.414870734407</v>
      </c>
      <c r="Y15" s="52">
        <v>11158.62203042506</v>
      </c>
      <c r="Z15" s="52">
        <v>5733.2647195343616</v>
      </c>
      <c r="AA15" s="52">
        <v>5425.3573108906985</v>
      </c>
      <c r="AB15" s="52">
        <v>42129.281218566583</v>
      </c>
      <c r="AC15" s="52">
        <v>21522.737607197127</v>
      </c>
      <c r="AD15" s="52">
        <v>20606.543611369456</v>
      </c>
      <c r="AE15" s="52">
        <v>6724.0967510083592</v>
      </c>
      <c r="AF15" s="52">
        <v>3155.5828025341084</v>
      </c>
      <c r="AG15" s="52">
        <v>3568.5139484742504</v>
      </c>
      <c r="AH15" s="57">
        <f t="shared" si="0"/>
        <v>42.44724396948034</v>
      </c>
      <c r="AI15" s="57">
        <f t="shared" si="1"/>
        <v>18.593984587124343</v>
      </c>
      <c r="AJ15" s="57">
        <f t="shared" si="2"/>
        <v>70.201428411928589</v>
      </c>
      <c r="AK15" s="57">
        <f t="shared" si="3"/>
        <v>11.204587000947077</v>
      </c>
      <c r="AL15" s="57">
        <f t="shared" si="4"/>
        <v>60.259203445322015</v>
      </c>
      <c r="AM15" s="54">
        <v>61236.2616094681</v>
      </c>
      <c r="AN15" s="52">
        <v>30909.813778260897</v>
      </c>
      <c r="AO15" s="52">
        <v>30326.447831207202</v>
      </c>
      <c r="AP15" s="52">
        <v>10563.39807073408</v>
      </c>
      <c r="AQ15" s="52">
        <v>5321.219989690906</v>
      </c>
      <c r="AR15" s="52">
        <v>5242.1780810431737</v>
      </c>
      <c r="AS15" s="52">
        <v>41318.265685241458</v>
      </c>
      <c r="AT15" s="52">
        <v>21040.080223672772</v>
      </c>
      <c r="AU15" s="52">
        <v>20278.185461568686</v>
      </c>
      <c r="AV15" s="52">
        <v>9354.5978534925598</v>
      </c>
      <c r="AW15" s="52">
        <v>4548.5135648972173</v>
      </c>
      <c r="AX15" s="52">
        <v>4806.0842885953425</v>
      </c>
      <c r="AY15" s="53">
        <v>48.206272925296531</v>
      </c>
      <c r="AZ15" s="53">
        <v>17.250233428849306</v>
      </c>
      <c r="BA15" s="53">
        <v>67.47352728477631</v>
      </c>
      <c r="BB15" s="53">
        <v>15.276239286374382</v>
      </c>
      <c r="BC15" s="53">
        <v>88.556710547617215</v>
      </c>
      <c r="BD15" s="54">
        <v>62609.901314205708</v>
      </c>
      <c r="BE15" s="52">
        <v>31208.851905379208</v>
      </c>
      <c r="BF15" s="52">
        <v>31401.0494088265</v>
      </c>
      <c r="BG15" s="52">
        <v>9659.867059852957</v>
      </c>
      <c r="BH15" s="52">
        <v>4984.0669957473783</v>
      </c>
      <c r="BI15" s="52">
        <v>4675.8000641055787</v>
      </c>
      <c r="BJ15" s="52">
        <v>40803.666041799588</v>
      </c>
      <c r="BK15" s="52">
        <v>21058.469212992946</v>
      </c>
      <c r="BL15" s="52">
        <v>19745.196828806649</v>
      </c>
      <c r="BM15" s="52">
        <v>12146.36821255316</v>
      </c>
      <c r="BN15" s="52">
        <v>5166.315696638886</v>
      </c>
      <c r="BO15" s="52">
        <v>6980.0525159142726</v>
      </c>
      <c r="BP15" s="53">
        <v>53.441853116991112</v>
      </c>
      <c r="BQ15" s="53">
        <v>15.428657220485359</v>
      </c>
      <c r="BR15" s="53">
        <v>65.171267140364506</v>
      </c>
      <c r="BS15" s="53">
        <v>19.400075639150131</v>
      </c>
      <c r="BT15" s="53">
        <v>125.74053180332329</v>
      </c>
    </row>
    <row r="16" spans="1:72" x14ac:dyDescent="0.25">
      <c r="A16" t="s">
        <v>118</v>
      </c>
      <c r="B16" t="s">
        <v>58</v>
      </c>
      <c r="C16" s="12" t="s">
        <v>46</v>
      </c>
      <c r="D16" t="s">
        <v>47</v>
      </c>
      <c r="E16" s="52">
        <v>23644.612567509423</v>
      </c>
      <c r="F16" s="52">
        <v>12078.707169431284</v>
      </c>
      <c r="G16" s="52">
        <v>11565.905398078139</v>
      </c>
      <c r="H16" s="52">
        <v>5294.8573786111237</v>
      </c>
      <c r="I16" s="52">
        <v>2690.1135849538123</v>
      </c>
      <c r="J16" s="52">
        <v>2604.7437936573119</v>
      </c>
      <c r="K16" s="52">
        <v>16515.146744131747</v>
      </c>
      <c r="L16" s="52">
        <v>8534.411901040894</v>
      </c>
      <c r="M16" s="52">
        <v>7980.7348430908532</v>
      </c>
      <c r="N16" s="52">
        <v>1834.6084447665521</v>
      </c>
      <c r="O16" s="52">
        <v>854.18168343657749</v>
      </c>
      <c r="P16" s="52">
        <v>980.42676132997474</v>
      </c>
      <c r="Q16" s="53">
        <v>43.169255071323882</v>
      </c>
      <c r="R16" s="53">
        <v>22.393504497032456</v>
      </c>
      <c r="S16" s="53">
        <v>69.84739841677748</v>
      </c>
      <c r="T16" s="53">
        <v>7.7590970861900583</v>
      </c>
      <c r="U16" s="53">
        <v>34.648873682179939</v>
      </c>
      <c r="V16" s="54">
        <v>25358</v>
      </c>
      <c r="W16" s="52">
        <v>12986.41624515265</v>
      </c>
      <c r="X16" s="52">
        <v>12371.58375484735</v>
      </c>
      <c r="Y16" s="52">
        <v>4768.2891555712449</v>
      </c>
      <c r="Z16" s="52">
        <v>2419.9303490489642</v>
      </c>
      <c r="AA16" s="52">
        <v>2348.3588065222812</v>
      </c>
      <c r="AB16" s="52">
        <v>17609.149415959531</v>
      </c>
      <c r="AC16" s="52">
        <v>9161.5002072473617</v>
      </c>
      <c r="AD16" s="52">
        <v>8447.6492087121678</v>
      </c>
      <c r="AE16" s="52">
        <v>2980.5614284692251</v>
      </c>
      <c r="AF16" s="52">
        <v>1404.985688856324</v>
      </c>
      <c r="AG16" s="52">
        <v>1575.5757396129009</v>
      </c>
      <c r="AH16" s="57">
        <f t="shared" si="0"/>
        <v>44.004684161618442</v>
      </c>
      <c r="AI16" s="57">
        <f t="shared" si="1"/>
        <v>18.803884989239076</v>
      </c>
      <c r="AJ16" s="57">
        <f t="shared" si="2"/>
        <v>69.442185566525481</v>
      </c>
      <c r="AK16" s="57">
        <f t="shared" si="3"/>
        <v>11.75392944423545</v>
      </c>
      <c r="AL16" s="57">
        <f t="shared" si="4"/>
        <v>62.507984126481766</v>
      </c>
      <c r="AM16" s="54">
        <v>26093.590435962302</v>
      </c>
      <c r="AN16" s="52">
        <v>13347.015614331382</v>
      </c>
      <c r="AO16" s="52">
        <v>12746.57482163092</v>
      </c>
      <c r="AP16" s="52">
        <v>4383.3658069125049</v>
      </c>
      <c r="AQ16" s="52">
        <v>2289.5214984717272</v>
      </c>
      <c r="AR16" s="52">
        <v>2093.8443084407781</v>
      </c>
      <c r="AS16" s="52">
        <v>17494.377617510258</v>
      </c>
      <c r="AT16" s="52">
        <v>9051.146752640374</v>
      </c>
      <c r="AU16" s="52">
        <v>8443.23086486988</v>
      </c>
      <c r="AV16" s="52">
        <v>4215.8470115395403</v>
      </c>
      <c r="AW16" s="52">
        <v>2006.3473632192793</v>
      </c>
      <c r="AX16" s="52">
        <v>2209.4996483202613</v>
      </c>
      <c r="AY16" s="53">
        <v>49.154151159084535</v>
      </c>
      <c r="AZ16" s="53">
        <v>16.798630367369185</v>
      </c>
      <c r="BA16" s="53">
        <v>67.044731388898597</v>
      </c>
      <c r="BB16" s="53">
        <v>16.156638243732228</v>
      </c>
      <c r="BC16" s="53">
        <v>96.178306745268898</v>
      </c>
      <c r="BD16" s="54">
        <v>26286.620014667824</v>
      </c>
      <c r="BE16" s="52">
        <v>13159.007325756364</v>
      </c>
      <c r="BF16" s="52">
        <v>13127.61268891146</v>
      </c>
      <c r="BG16" s="52">
        <v>3872.363614592884</v>
      </c>
      <c r="BH16" s="52">
        <v>2012.9068272126508</v>
      </c>
      <c r="BI16" s="52">
        <v>1859.4567873802328</v>
      </c>
      <c r="BJ16" s="52">
        <v>17085.719497829577</v>
      </c>
      <c r="BK16" s="52">
        <v>8836.282758866364</v>
      </c>
      <c r="BL16" s="52">
        <v>8249.4367389632116</v>
      </c>
      <c r="BM16" s="52">
        <v>5328.5369022453633</v>
      </c>
      <c r="BN16" s="52">
        <v>2309.8177396773481</v>
      </c>
      <c r="BO16" s="52">
        <v>3018.7191625680152</v>
      </c>
      <c r="BP16" s="53">
        <v>53.851408001910897</v>
      </c>
      <c r="BQ16" s="53">
        <v>14.731310501053848</v>
      </c>
      <c r="BR16" s="53">
        <v>64.997780195003457</v>
      </c>
      <c r="BS16" s="53">
        <v>20.270909303942698</v>
      </c>
      <c r="BT16" s="53">
        <v>137.60424982212245</v>
      </c>
    </row>
    <row r="17" spans="1:72" x14ac:dyDescent="0.25">
      <c r="A17" t="s">
        <v>119</v>
      </c>
      <c r="B17" t="s">
        <v>59</v>
      </c>
      <c r="C17" s="12" t="s">
        <v>46</v>
      </c>
      <c r="D17" t="s">
        <v>47</v>
      </c>
      <c r="E17" s="52">
        <v>13906.851320458984</v>
      </c>
      <c r="F17" s="52">
        <v>7285.8516644148849</v>
      </c>
      <c r="G17" s="52">
        <v>6620.9996560440932</v>
      </c>
      <c r="H17" s="52">
        <v>2529.6322447342368</v>
      </c>
      <c r="I17" s="52">
        <v>1330.8997698664566</v>
      </c>
      <c r="J17" s="52">
        <v>1198.7324748677802</v>
      </c>
      <c r="K17" s="52">
        <v>10093.850485449471</v>
      </c>
      <c r="L17" s="52">
        <v>5284.5515131715183</v>
      </c>
      <c r="M17" s="52">
        <v>4809.2989722779485</v>
      </c>
      <c r="N17" s="52">
        <v>1283.3685902752759</v>
      </c>
      <c r="O17" s="52">
        <v>670.4003813769109</v>
      </c>
      <c r="P17" s="52">
        <v>612.96820889836476</v>
      </c>
      <c r="Q17" s="53">
        <v>37.775483602675166</v>
      </c>
      <c r="R17" s="53">
        <v>18.189827347997767</v>
      </c>
      <c r="S17" s="53">
        <v>72.58185374139984</v>
      </c>
      <c r="T17" s="53">
        <v>9.2283189106024004</v>
      </c>
      <c r="U17" s="53">
        <v>50.733405733057715</v>
      </c>
      <c r="V17" s="54">
        <v>15379</v>
      </c>
      <c r="W17" s="52">
        <v>8045.2525897010883</v>
      </c>
      <c r="X17" s="52">
        <v>7333.7474102989117</v>
      </c>
      <c r="Y17" s="52">
        <v>2888.7209290531573</v>
      </c>
      <c r="Z17" s="52">
        <v>1527.7258634005445</v>
      </c>
      <c r="AA17" s="52">
        <v>1360.9950656526128</v>
      </c>
      <c r="AB17" s="52">
        <v>10569.604609937129</v>
      </c>
      <c r="AC17" s="52">
        <v>5503.8806730715896</v>
      </c>
      <c r="AD17" s="52">
        <v>5065.7239368655391</v>
      </c>
      <c r="AE17" s="52">
        <v>1920.6744610097146</v>
      </c>
      <c r="AF17" s="52">
        <v>1013.6460532289542</v>
      </c>
      <c r="AG17" s="52">
        <v>907.0284077807604</v>
      </c>
      <c r="AH17" s="57">
        <f t="shared" si="0"/>
        <v>45.502131513427351</v>
      </c>
      <c r="AI17" s="57">
        <f t="shared" si="1"/>
        <v>18.783542031687091</v>
      </c>
      <c r="AJ17" s="57">
        <f t="shared" si="2"/>
        <v>68.727515507751662</v>
      </c>
      <c r="AK17" s="57">
        <f t="shared" si="3"/>
        <v>12.488942460561251</v>
      </c>
      <c r="AL17" s="57">
        <f t="shared" si="4"/>
        <v>66.488750840991017</v>
      </c>
      <c r="AM17" s="54">
        <v>16450.03505382354</v>
      </c>
      <c r="AN17" s="52">
        <v>8512.3069223034181</v>
      </c>
      <c r="AO17" s="52">
        <v>7937.7281315201217</v>
      </c>
      <c r="AP17" s="52">
        <v>2624.8543308464691</v>
      </c>
      <c r="AQ17" s="52">
        <v>1340.2783686195016</v>
      </c>
      <c r="AR17" s="52">
        <v>1284.5759622269672</v>
      </c>
      <c r="AS17" s="52">
        <v>11120.879095241018</v>
      </c>
      <c r="AT17" s="52">
        <v>5771.5340413324957</v>
      </c>
      <c r="AU17" s="52">
        <v>5349.3450539085234</v>
      </c>
      <c r="AV17" s="52">
        <v>2704.3016277360525</v>
      </c>
      <c r="AW17" s="52">
        <v>1400.4945123514208</v>
      </c>
      <c r="AX17" s="52">
        <v>1303.8071153846315</v>
      </c>
      <c r="AY17" s="53">
        <v>47.92027602263061</v>
      </c>
      <c r="AZ17" s="53">
        <v>15.956527279474489</v>
      </c>
      <c r="BA17" s="53">
        <v>67.603984179086311</v>
      </c>
      <c r="BB17" s="53">
        <v>16.4394885414392</v>
      </c>
      <c r="BC17" s="53">
        <v>103.02673165348428</v>
      </c>
      <c r="BD17" s="54">
        <v>16738.715066718461</v>
      </c>
      <c r="BE17" s="52">
        <v>7800.8217229268521</v>
      </c>
      <c r="BF17" s="52">
        <v>8937.8933437916094</v>
      </c>
      <c r="BG17" s="52">
        <v>2300.0683604670639</v>
      </c>
      <c r="BH17" s="52">
        <v>1082.495008608731</v>
      </c>
      <c r="BI17" s="52">
        <v>1217.5733518583331</v>
      </c>
      <c r="BJ17" s="52">
        <v>10768.713490608483</v>
      </c>
      <c r="BK17" s="52">
        <v>5160.9682186529408</v>
      </c>
      <c r="BL17" s="52">
        <v>5607.7452719555413</v>
      </c>
      <c r="BM17" s="52">
        <v>3669.9332156429155</v>
      </c>
      <c r="BN17" s="52">
        <v>1557.3584956651798</v>
      </c>
      <c r="BO17" s="52">
        <v>2112.5747199777352</v>
      </c>
      <c r="BP17" s="53">
        <v>55.438391794121792</v>
      </c>
      <c r="BQ17" s="53">
        <v>13.741009099559159</v>
      </c>
      <c r="BR17" s="53">
        <v>64.334170500457859</v>
      </c>
      <c r="BS17" s="53">
        <v>21.924820399982988</v>
      </c>
      <c r="BT17" s="53">
        <v>159.55757136269114</v>
      </c>
    </row>
    <row r="18" spans="1:72" x14ac:dyDescent="0.25">
      <c r="A18" t="s">
        <v>120</v>
      </c>
      <c r="B18" t="s">
        <v>60</v>
      </c>
      <c r="C18" s="12" t="s">
        <v>46</v>
      </c>
      <c r="D18" t="s">
        <v>47</v>
      </c>
      <c r="E18" s="52">
        <v>35089.184440022269</v>
      </c>
      <c r="F18" s="52">
        <v>17625.978575794597</v>
      </c>
      <c r="G18" s="52">
        <v>17463.205864227675</v>
      </c>
      <c r="H18" s="52">
        <v>7934.2715658400202</v>
      </c>
      <c r="I18" s="52">
        <v>3981.7267391251444</v>
      </c>
      <c r="J18" s="52">
        <v>3952.5448267148763</v>
      </c>
      <c r="K18" s="52">
        <v>24709.135609749123</v>
      </c>
      <c r="L18" s="52">
        <v>12417.81559450912</v>
      </c>
      <c r="M18" s="52">
        <v>12291.320015240004</v>
      </c>
      <c r="N18" s="52">
        <v>2445.7772644331267</v>
      </c>
      <c r="O18" s="52">
        <v>1226.4362421603328</v>
      </c>
      <c r="P18" s="52">
        <v>1219.3410222727939</v>
      </c>
      <c r="Q18" s="53">
        <v>42.008951645308237</v>
      </c>
      <c r="R18" s="53">
        <v>22.611729775030888</v>
      </c>
      <c r="S18" s="53">
        <v>70.418096071694976</v>
      </c>
      <c r="T18" s="53">
        <v>6.970174153274149</v>
      </c>
      <c r="U18" s="53">
        <v>30.825479618861351</v>
      </c>
      <c r="V18" s="54">
        <v>39690</v>
      </c>
      <c r="W18" s="52">
        <v>19838.531494360599</v>
      </c>
      <c r="X18" s="52">
        <v>19851.468505639401</v>
      </c>
      <c r="Y18" s="52">
        <v>7824.9044072949673</v>
      </c>
      <c r="Z18" s="52">
        <v>3878.4692540972737</v>
      </c>
      <c r="AA18" s="52">
        <v>3946.4351531976931</v>
      </c>
      <c r="AB18" s="52">
        <v>27463.913435416289</v>
      </c>
      <c r="AC18" s="52">
        <v>13765.370652223493</v>
      </c>
      <c r="AD18" s="52">
        <v>13698.542783192799</v>
      </c>
      <c r="AE18" s="52">
        <v>4401.1821572887411</v>
      </c>
      <c r="AF18" s="52">
        <v>2194.6915880398328</v>
      </c>
      <c r="AG18" s="52">
        <v>2206.4905692489083</v>
      </c>
      <c r="AH18" s="57">
        <f t="shared" si="0"/>
        <v>44.516913415614937</v>
      </c>
      <c r="AI18" s="57">
        <f t="shared" si="1"/>
        <v>19.715052676480138</v>
      </c>
      <c r="AJ18" s="57">
        <f t="shared" si="2"/>
        <v>69.196052999285186</v>
      </c>
      <c r="AK18" s="57">
        <f t="shared" si="3"/>
        <v>11.088894324234671</v>
      </c>
      <c r="AL18" s="57">
        <f t="shared" si="4"/>
        <v>56.245826507294147</v>
      </c>
      <c r="AM18" s="54">
        <v>40404.493938014057</v>
      </c>
      <c r="AN18" s="52">
        <v>20357.559308428088</v>
      </c>
      <c r="AO18" s="52">
        <v>20046.934629585969</v>
      </c>
      <c r="AP18" s="52">
        <v>7303.0678299583433</v>
      </c>
      <c r="AQ18" s="52">
        <v>3620.768531996297</v>
      </c>
      <c r="AR18" s="52">
        <v>3682.2992979620462</v>
      </c>
      <c r="AS18" s="52">
        <v>27387.455537661612</v>
      </c>
      <c r="AT18" s="52">
        <v>13802.328750004983</v>
      </c>
      <c r="AU18" s="52">
        <v>13585.126787656627</v>
      </c>
      <c r="AV18" s="52">
        <v>5713.9705703940999</v>
      </c>
      <c r="AW18" s="52">
        <v>2934.4620264268065</v>
      </c>
      <c r="AX18" s="52">
        <v>2779.5085439672939</v>
      </c>
      <c r="AY18" s="53">
        <v>47.529199572600604</v>
      </c>
      <c r="AZ18" s="53">
        <v>18.074889989124067</v>
      </c>
      <c r="BA18" s="53">
        <v>67.783191591701808</v>
      </c>
      <c r="BB18" s="53">
        <v>14.141918419174118</v>
      </c>
      <c r="BC18" s="53">
        <v>78.240688754861154</v>
      </c>
      <c r="BD18" s="54">
        <v>42278.110889099611</v>
      </c>
      <c r="BE18" s="52">
        <v>20978.274130103891</v>
      </c>
      <c r="BF18" s="52">
        <v>21299.83675899572</v>
      </c>
      <c r="BG18" s="52">
        <v>6790.3828417875811</v>
      </c>
      <c r="BH18" s="52">
        <v>3489.1726422874513</v>
      </c>
      <c r="BI18" s="52">
        <v>3301.2101995001303</v>
      </c>
      <c r="BJ18" s="52">
        <v>27566.573348319664</v>
      </c>
      <c r="BK18" s="52">
        <v>14067.211912475552</v>
      </c>
      <c r="BL18" s="52">
        <v>13499.36143584411</v>
      </c>
      <c r="BM18" s="52">
        <v>7921.154698992369</v>
      </c>
      <c r="BN18" s="52">
        <v>3421.8895753408879</v>
      </c>
      <c r="BO18" s="52">
        <v>4499.2651236514812</v>
      </c>
      <c r="BP18" s="53">
        <v>53.367305957440301</v>
      </c>
      <c r="BQ18" s="53">
        <v>16.061225771415245</v>
      </c>
      <c r="BR18" s="53">
        <v>65.202944901275231</v>
      </c>
      <c r="BS18" s="53">
        <v>18.735829327309531</v>
      </c>
      <c r="BT18" s="53">
        <v>116.65254940039742</v>
      </c>
    </row>
    <row r="19" spans="1:72" x14ac:dyDescent="0.25">
      <c r="A19" t="s">
        <v>121</v>
      </c>
      <c r="B19" t="s">
        <v>61</v>
      </c>
      <c r="C19" s="12" t="s">
        <v>46</v>
      </c>
      <c r="D19" t="s">
        <v>47</v>
      </c>
      <c r="E19" s="52">
        <v>7016.6073764621178</v>
      </c>
      <c r="F19" s="52">
        <v>3609.6685099001988</v>
      </c>
      <c r="G19" s="52">
        <v>3406.9388665619194</v>
      </c>
      <c r="H19" s="52">
        <v>1546.2878760231877</v>
      </c>
      <c r="I19" s="52">
        <v>747.33856285041372</v>
      </c>
      <c r="J19" s="52">
        <v>798.94931317277394</v>
      </c>
      <c r="K19" s="52">
        <v>4921.8883598458888</v>
      </c>
      <c r="L19" s="52">
        <v>2570.2107360892583</v>
      </c>
      <c r="M19" s="52">
        <v>2351.6776237566305</v>
      </c>
      <c r="N19" s="52">
        <v>548.43114059304162</v>
      </c>
      <c r="O19" s="52">
        <v>292.11921096052657</v>
      </c>
      <c r="P19" s="52">
        <v>256.31192963251505</v>
      </c>
      <c r="Q19" s="53">
        <v>42.559254974280194</v>
      </c>
      <c r="R19" s="53">
        <v>22.037543118207793</v>
      </c>
      <c r="S19" s="53">
        <v>70.146270067167151</v>
      </c>
      <c r="T19" s="53">
        <v>7.8161868146250635</v>
      </c>
      <c r="U19" s="53">
        <v>35.467596241103656</v>
      </c>
      <c r="V19" s="54">
        <v>7589</v>
      </c>
      <c r="W19" s="52">
        <v>3913.2563254306424</v>
      </c>
      <c r="X19" s="52">
        <v>3675.7436745693576</v>
      </c>
      <c r="Y19" s="52">
        <v>1490.8412567472678</v>
      </c>
      <c r="Z19" s="52">
        <v>721.53866903407152</v>
      </c>
      <c r="AA19" s="52">
        <v>769.3025877131962</v>
      </c>
      <c r="AB19" s="52">
        <v>5139.0836197652407</v>
      </c>
      <c r="AC19" s="52">
        <v>2683.9860042864739</v>
      </c>
      <c r="AD19" s="52">
        <v>2455.0976154787668</v>
      </c>
      <c r="AE19" s="52">
        <v>959.0751234874914</v>
      </c>
      <c r="AF19" s="52">
        <v>507.73165211009677</v>
      </c>
      <c r="AG19" s="52">
        <v>451.34347137739456</v>
      </c>
      <c r="AH19" s="57">
        <f t="shared" si="0"/>
        <v>47.672242008521252</v>
      </c>
      <c r="AI19" s="57">
        <f t="shared" si="1"/>
        <v>19.644765538901936</v>
      </c>
      <c r="AJ19" s="57">
        <f t="shared" si="2"/>
        <v>67.717533532286751</v>
      </c>
      <c r="AK19" s="57">
        <f t="shared" si="3"/>
        <v>12.637700928811324</v>
      </c>
      <c r="AL19" s="57">
        <f t="shared" si="4"/>
        <v>64.331136473913446</v>
      </c>
      <c r="AM19" s="54">
        <v>7866.4435051844521</v>
      </c>
      <c r="AN19" s="52">
        <v>4080.9862720706155</v>
      </c>
      <c r="AO19" s="52">
        <v>3785.4572331138365</v>
      </c>
      <c r="AP19" s="52">
        <v>1397.3638022788159</v>
      </c>
      <c r="AQ19" s="52">
        <v>674.14350341477461</v>
      </c>
      <c r="AR19" s="52">
        <v>723.22029886404118</v>
      </c>
      <c r="AS19" s="52">
        <v>5200.7716335655159</v>
      </c>
      <c r="AT19" s="52">
        <v>2709.8752669129253</v>
      </c>
      <c r="AU19" s="52">
        <v>2490.896366652591</v>
      </c>
      <c r="AV19" s="52">
        <v>1268.3080693401198</v>
      </c>
      <c r="AW19" s="52">
        <v>696.96750174291537</v>
      </c>
      <c r="AX19" s="52">
        <v>571.34056759720443</v>
      </c>
      <c r="AY19" s="53">
        <v>51.255314777038564</v>
      </c>
      <c r="AZ19" s="53">
        <v>17.763603099137118</v>
      </c>
      <c r="BA19" s="53">
        <v>66.113379319865444</v>
      </c>
      <c r="BB19" s="53">
        <v>16.123017580997431</v>
      </c>
      <c r="BC19" s="53">
        <v>90.764342633734145</v>
      </c>
      <c r="BD19" s="54">
        <v>8132.5955114376002</v>
      </c>
      <c r="BE19" s="52">
        <v>4038.779672785507</v>
      </c>
      <c r="BF19" s="52">
        <v>4093.8158386520931</v>
      </c>
      <c r="BG19" s="52">
        <v>1340.3447796454811</v>
      </c>
      <c r="BH19" s="52">
        <v>684.86187066083903</v>
      </c>
      <c r="BI19" s="52">
        <v>655.48290898464211</v>
      </c>
      <c r="BJ19" s="52">
        <v>5280.0695952923234</v>
      </c>
      <c r="BK19" s="52">
        <v>2675.4864750909524</v>
      </c>
      <c r="BL19" s="52">
        <v>2604.583120201371</v>
      </c>
      <c r="BM19" s="52">
        <v>1512.1811364997955</v>
      </c>
      <c r="BN19" s="52">
        <v>678.43132703371555</v>
      </c>
      <c r="BO19" s="52">
        <v>833.74980946607991</v>
      </c>
      <c r="BP19" s="53">
        <v>54.024399956556834</v>
      </c>
      <c r="BQ19" s="53">
        <v>16.481144030345956</v>
      </c>
      <c r="BR19" s="53">
        <v>64.924778170345334</v>
      </c>
      <c r="BS19" s="53">
        <v>18.59407779930871</v>
      </c>
      <c r="BT19" s="53">
        <v>112.82031007721496</v>
      </c>
    </row>
    <row r="20" spans="1:72" x14ac:dyDescent="0.25">
      <c r="A20" t="s">
        <v>122</v>
      </c>
      <c r="B20" t="s">
        <v>62</v>
      </c>
      <c r="C20" s="12" t="s">
        <v>46</v>
      </c>
      <c r="D20" t="s">
        <v>47</v>
      </c>
      <c r="E20" s="52">
        <v>13047.492379511188</v>
      </c>
      <c r="F20" s="52">
        <v>6828.3967983430448</v>
      </c>
      <c r="G20" s="52">
        <v>6219.0955811681433</v>
      </c>
      <c r="H20" s="52">
        <v>3276.0843782310144</v>
      </c>
      <c r="I20" s="52">
        <v>1718.7684439690534</v>
      </c>
      <c r="J20" s="52">
        <v>1557.315934261961</v>
      </c>
      <c r="K20" s="52">
        <v>9042.1509824429377</v>
      </c>
      <c r="L20" s="52">
        <v>4746.2435993701838</v>
      </c>
      <c r="M20" s="52">
        <v>4295.9073830727548</v>
      </c>
      <c r="N20" s="52">
        <v>729.25701883723559</v>
      </c>
      <c r="O20" s="52">
        <v>363.38475500380787</v>
      </c>
      <c r="P20" s="52">
        <v>365.87226383342772</v>
      </c>
      <c r="Q20" s="53">
        <v>44.296333967939546</v>
      </c>
      <c r="R20" s="53">
        <v>25.108919652450101</v>
      </c>
      <c r="S20" s="53">
        <v>69.301829956552112</v>
      </c>
      <c r="T20" s="53">
        <v>5.5892503909977878</v>
      </c>
      <c r="U20" s="53">
        <v>22.260019420837143</v>
      </c>
      <c r="V20" s="54">
        <v>15800</v>
      </c>
      <c r="W20" s="52">
        <v>8261.1723926011018</v>
      </c>
      <c r="X20" s="52">
        <v>7538.8276073988982</v>
      </c>
      <c r="Y20" s="52">
        <v>3161.2256338557099</v>
      </c>
      <c r="Z20" s="52">
        <v>1655.5679869462024</v>
      </c>
      <c r="AA20" s="52">
        <v>1505.657646909508</v>
      </c>
      <c r="AB20" s="52">
        <v>10905.307933790809</v>
      </c>
      <c r="AC20" s="52">
        <v>5726.0653198854179</v>
      </c>
      <c r="AD20" s="52">
        <v>5179.2426139053905</v>
      </c>
      <c r="AE20" s="52">
        <v>1733.4664323534814</v>
      </c>
      <c r="AF20" s="52">
        <v>879.53908576948197</v>
      </c>
      <c r="AG20" s="52">
        <v>853.92734658399945</v>
      </c>
      <c r="AH20" s="57">
        <f t="shared" si="0"/>
        <v>44.883575007017164</v>
      </c>
      <c r="AI20" s="57">
        <f t="shared" si="1"/>
        <v>20.007757176301961</v>
      </c>
      <c r="AJ20" s="57">
        <f t="shared" si="2"/>
        <v>69.020936289815253</v>
      </c>
      <c r="AK20" s="57">
        <f t="shared" si="3"/>
        <v>10.971306533882794</v>
      </c>
      <c r="AL20" s="57">
        <f t="shared" si="4"/>
        <v>54.835264328765817</v>
      </c>
      <c r="AM20" s="54">
        <v>16902.661994079779</v>
      </c>
      <c r="AN20" s="52">
        <v>8733.8607018465736</v>
      </c>
      <c r="AO20" s="52">
        <v>8168.8012922332055</v>
      </c>
      <c r="AP20" s="52">
        <v>3091.1647277287466</v>
      </c>
      <c r="AQ20" s="52">
        <v>1498.219742311675</v>
      </c>
      <c r="AR20" s="52">
        <v>1592.9449854170714</v>
      </c>
      <c r="AS20" s="52">
        <v>11546.588362707991</v>
      </c>
      <c r="AT20" s="52">
        <v>6094.6099545920124</v>
      </c>
      <c r="AU20" s="52">
        <v>5451.9784081159787</v>
      </c>
      <c r="AV20" s="52">
        <v>2264.9089036430414</v>
      </c>
      <c r="AW20" s="52">
        <v>1141.0310049428863</v>
      </c>
      <c r="AX20" s="52">
        <v>1123.8778987001551</v>
      </c>
      <c r="AY20" s="53">
        <v>46.386633550307337</v>
      </c>
      <c r="AZ20" s="53">
        <v>18.288034919064454</v>
      </c>
      <c r="BA20" s="53">
        <v>68.312247897711188</v>
      </c>
      <c r="BB20" s="53">
        <v>13.399717183224361</v>
      </c>
      <c r="BC20" s="53">
        <v>73.27040462535291</v>
      </c>
      <c r="BD20" s="54">
        <v>17158.122495481188</v>
      </c>
      <c r="BE20" s="52">
        <v>8341.8372162289907</v>
      </c>
      <c r="BF20" s="52">
        <v>8816.2852792521971</v>
      </c>
      <c r="BG20" s="52">
        <v>2898.4654493254802</v>
      </c>
      <c r="BH20" s="52">
        <v>1402.3777489154827</v>
      </c>
      <c r="BI20" s="52">
        <v>1496.0877004099975</v>
      </c>
      <c r="BJ20" s="52">
        <v>11387.764420635634</v>
      </c>
      <c r="BK20" s="52">
        <v>5642.316469131596</v>
      </c>
      <c r="BL20" s="52">
        <v>5745.4479515040375</v>
      </c>
      <c r="BM20" s="52">
        <v>2871.892625520074</v>
      </c>
      <c r="BN20" s="52">
        <v>1297.1429981819117</v>
      </c>
      <c r="BO20" s="52">
        <v>1574.7496273381623</v>
      </c>
      <c r="BP20" s="53">
        <v>50.671561701690592</v>
      </c>
      <c r="BQ20" s="53">
        <v>16.892672552540805</v>
      </c>
      <c r="BR20" s="53">
        <v>66.369525125110556</v>
      </c>
      <c r="BS20" s="53">
        <v>16.737802322348635</v>
      </c>
      <c r="BT20" s="53">
        <v>99.083210606785386</v>
      </c>
    </row>
    <row r="21" spans="1:72" x14ac:dyDescent="0.25">
      <c r="A21" t="s">
        <v>123</v>
      </c>
      <c r="B21" t="s">
        <v>63</v>
      </c>
      <c r="C21" s="12" t="s">
        <v>46</v>
      </c>
      <c r="D21" t="s">
        <v>47</v>
      </c>
      <c r="E21" s="52">
        <v>3554.1253405752832</v>
      </c>
      <c r="F21" s="52">
        <v>1841.0789107438898</v>
      </c>
      <c r="G21" s="52">
        <v>1713.0464298313943</v>
      </c>
      <c r="H21" s="52">
        <v>820.99227134314833</v>
      </c>
      <c r="I21" s="52">
        <v>445.81054326974885</v>
      </c>
      <c r="J21" s="52">
        <v>375.18172807339954</v>
      </c>
      <c r="K21" s="52">
        <v>2421.0171367847265</v>
      </c>
      <c r="L21" s="52">
        <v>1237.9358913365029</v>
      </c>
      <c r="M21" s="52">
        <v>1183.0812454482243</v>
      </c>
      <c r="N21" s="52">
        <v>312.11593244740823</v>
      </c>
      <c r="O21" s="52">
        <v>157.33247613763788</v>
      </c>
      <c r="P21" s="52">
        <v>154.78345630977037</v>
      </c>
      <c r="Q21" s="53">
        <v>46.802981547474729</v>
      </c>
      <c r="R21" s="53">
        <v>23.099699438575783</v>
      </c>
      <c r="S21" s="53">
        <v>68.118507502969834</v>
      </c>
      <c r="T21" s="53">
        <v>8.7817930584543777</v>
      </c>
      <c r="U21" s="53">
        <v>38.016914816601705</v>
      </c>
      <c r="V21" s="54">
        <v>3643</v>
      </c>
      <c r="W21" s="52">
        <v>1884.2217876962816</v>
      </c>
      <c r="X21" s="52">
        <v>1758.7782123037184</v>
      </c>
      <c r="Y21" s="52">
        <v>683.64087122340493</v>
      </c>
      <c r="Z21" s="52">
        <v>376.19061593034121</v>
      </c>
      <c r="AA21" s="52">
        <v>307.45025529306372</v>
      </c>
      <c r="AB21" s="52">
        <v>2470.3749598819268</v>
      </c>
      <c r="AC21" s="52">
        <v>1261.7965415069546</v>
      </c>
      <c r="AD21" s="52">
        <v>1208.5784183749724</v>
      </c>
      <c r="AE21" s="52">
        <v>488.98416889466824</v>
      </c>
      <c r="AF21" s="52">
        <v>246.23463025898587</v>
      </c>
      <c r="AG21" s="52">
        <v>242.74953863568237</v>
      </c>
      <c r="AH21" s="57">
        <f t="shared" si="0"/>
        <v>47.467492148403238</v>
      </c>
      <c r="AI21" s="57">
        <f t="shared" si="1"/>
        <v>18.765876234515645</v>
      </c>
      <c r="AJ21" s="57">
        <f t="shared" si="2"/>
        <v>67.811555308315306</v>
      </c>
      <c r="AK21" s="57">
        <f t="shared" si="3"/>
        <v>13.422568457169042</v>
      </c>
      <c r="AL21" s="57">
        <f t="shared" si="4"/>
        <v>71.526467985977774</v>
      </c>
      <c r="AM21" s="54">
        <v>3753.3925377618862</v>
      </c>
      <c r="AN21" s="52">
        <v>1914.5805119047793</v>
      </c>
      <c r="AO21" s="52">
        <v>1838.8120258571068</v>
      </c>
      <c r="AP21" s="52">
        <v>609.93091790332983</v>
      </c>
      <c r="AQ21" s="52">
        <v>317.00058763400693</v>
      </c>
      <c r="AR21" s="52">
        <v>292.93033026932301</v>
      </c>
      <c r="AS21" s="52">
        <v>2536.3846887627014</v>
      </c>
      <c r="AT21" s="52">
        <v>1289.2972020571005</v>
      </c>
      <c r="AU21" s="52">
        <v>1247.0874867056004</v>
      </c>
      <c r="AV21" s="52">
        <v>607.07693109585512</v>
      </c>
      <c r="AW21" s="52">
        <v>308.28272221367195</v>
      </c>
      <c r="AX21" s="52">
        <v>298.79420888218317</v>
      </c>
      <c r="AY21" s="53">
        <v>47.981990050289468</v>
      </c>
      <c r="AZ21" s="53">
        <v>16.250123368845031</v>
      </c>
      <c r="BA21" s="53">
        <v>67.575790787795526</v>
      </c>
      <c r="BB21" s="53">
        <v>16.17408584335945</v>
      </c>
      <c r="BC21" s="53">
        <v>99.532080318655531</v>
      </c>
      <c r="BD21" s="54">
        <v>3531.9422113210403</v>
      </c>
      <c r="BE21" s="52">
        <v>1823.0836705794131</v>
      </c>
      <c r="BF21" s="52">
        <v>1708.8585407416272</v>
      </c>
      <c r="BG21" s="52">
        <v>515.41266833143641</v>
      </c>
      <c r="BH21" s="52">
        <v>268.37843386334009</v>
      </c>
      <c r="BI21" s="52">
        <v>247.03423446809632</v>
      </c>
      <c r="BJ21" s="52">
        <v>2317.1435022102664</v>
      </c>
      <c r="BK21" s="52">
        <v>1221.6126174156295</v>
      </c>
      <c r="BL21" s="52">
        <v>1095.5308847946369</v>
      </c>
      <c r="BM21" s="52">
        <v>699.38604077933769</v>
      </c>
      <c r="BN21" s="52">
        <v>333.09261930044363</v>
      </c>
      <c r="BO21" s="52">
        <v>366.29342147889406</v>
      </c>
      <c r="BP21" s="53">
        <v>52.426563480078272</v>
      </c>
      <c r="BQ21" s="53">
        <v>14.592896414878156</v>
      </c>
      <c r="BR21" s="53">
        <v>65.605362816612825</v>
      </c>
      <c r="BS21" s="53">
        <v>19.801740768509028</v>
      </c>
      <c r="BT21" s="53">
        <v>135.69438311314403</v>
      </c>
    </row>
    <row r="22" spans="1:72" x14ac:dyDescent="0.25">
      <c r="A22" t="s">
        <v>124</v>
      </c>
      <c r="B22" t="s">
        <v>64</v>
      </c>
      <c r="C22" s="12" t="s">
        <v>46</v>
      </c>
      <c r="D22" t="s">
        <v>47</v>
      </c>
      <c r="E22" s="52">
        <v>14668.748827028983</v>
      </c>
      <c r="F22" s="52">
        <v>7632.884324286857</v>
      </c>
      <c r="G22" s="52">
        <v>7035.8645027421235</v>
      </c>
      <c r="H22" s="52">
        <v>3754.2289009888891</v>
      </c>
      <c r="I22" s="52">
        <v>1943.8922963368909</v>
      </c>
      <c r="J22" s="52">
        <v>1810.3366046519982</v>
      </c>
      <c r="K22" s="52">
        <v>10088.061366284119</v>
      </c>
      <c r="L22" s="52">
        <v>5261.8976516367375</v>
      </c>
      <c r="M22" s="52">
        <v>4826.1637146473768</v>
      </c>
      <c r="N22" s="52">
        <v>826.45855975597658</v>
      </c>
      <c r="O22" s="52">
        <v>427.09437631322788</v>
      </c>
      <c r="P22" s="52">
        <v>399.36418344274858</v>
      </c>
      <c r="Q22" s="53">
        <v>45.40701423619646</v>
      </c>
      <c r="R22" s="53">
        <v>25.593381857294183</v>
      </c>
      <c r="S22" s="53">
        <v>68.772473271173737</v>
      </c>
      <c r="T22" s="53">
        <v>5.6341448715320865</v>
      </c>
      <c r="U22" s="53">
        <v>22.01406950807613</v>
      </c>
      <c r="V22" s="54">
        <v>16321</v>
      </c>
      <c r="W22" s="52">
        <v>8531.3361539770867</v>
      </c>
      <c r="X22" s="52">
        <v>7789.6638460229133</v>
      </c>
      <c r="Y22" s="52">
        <v>3156.2888722624793</v>
      </c>
      <c r="Z22" s="52">
        <v>1662.653858317527</v>
      </c>
      <c r="AA22" s="52">
        <v>1493.6350139449523</v>
      </c>
      <c r="AB22" s="52">
        <v>11141.693659684477</v>
      </c>
      <c r="AC22" s="52">
        <v>5803.5505567006985</v>
      </c>
      <c r="AD22" s="52">
        <v>5338.1431029837777</v>
      </c>
      <c r="AE22" s="52">
        <v>2023.017468053044</v>
      </c>
      <c r="AF22" s="52">
        <v>1065.1317389588612</v>
      </c>
      <c r="AG22" s="52">
        <v>957.88572909418292</v>
      </c>
      <c r="AH22" s="57">
        <f t="shared" si="0"/>
        <v>46.485808159099903</v>
      </c>
      <c r="AI22" s="57">
        <f t="shared" si="1"/>
        <v>19.338820368007347</v>
      </c>
      <c r="AJ22" s="57">
        <f t="shared" si="2"/>
        <v>68.265998772651656</v>
      </c>
      <c r="AK22" s="57">
        <f t="shared" si="3"/>
        <v>12.395180859340996</v>
      </c>
      <c r="AL22" s="57">
        <f t="shared" si="4"/>
        <v>64.094813558776451</v>
      </c>
      <c r="AM22" s="54">
        <v>16590.563067442148</v>
      </c>
      <c r="AN22" s="52">
        <v>8678.6071951652502</v>
      </c>
      <c r="AO22" s="52">
        <v>7911.9558722768979</v>
      </c>
      <c r="AP22" s="52">
        <v>3002.5266567191297</v>
      </c>
      <c r="AQ22" s="52">
        <v>1506.2104963475513</v>
      </c>
      <c r="AR22" s="52">
        <v>1496.3161603715785</v>
      </c>
      <c r="AS22" s="52">
        <v>11378.028578750873</v>
      </c>
      <c r="AT22" s="52">
        <v>6006.846390288677</v>
      </c>
      <c r="AU22" s="52">
        <v>5371.1821884621968</v>
      </c>
      <c r="AV22" s="52">
        <v>2210.0078319721447</v>
      </c>
      <c r="AW22" s="52">
        <v>1165.550308529022</v>
      </c>
      <c r="AX22" s="52">
        <v>1044.4575234431227</v>
      </c>
      <c r="AY22" s="53">
        <v>45.812281561904186</v>
      </c>
      <c r="AZ22" s="53">
        <v>18.097798396073632</v>
      </c>
      <c r="BA22" s="53">
        <v>68.58132862940306</v>
      </c>
      <c r="BB22" s="53">
        <v>13.320872974523299</v>
      </c>
      <c r="BC22" s="53">
        <v>73.604936263481079</v>
      </c>
      <c r="BD22" s="54">
        <v>17099.550038750873</v>
      </c>
      <c r="BE22" s="52">
        <v>8628.9872048141424</v>
      </c>
      <c r="BF22" s="52">
        <v>8470.5628339367304</v>
      </c>
      <c r="BG22" s="52">
        <v>2823.7976732075917</v>
      </c>
      <c r="BH22" s="52">
        <v>1461.4514381826571</v>
      </c>
      <c r="BI22" s="52">
        <v>1362.3462350249347</v>
      </c>
      <c r="BJ22" s="52">
        <v>11561.893046301648</v>
      </c>
      <c r="BK22" s="52">
        <v>5924.1934799534338</v>
      </c>
      <c r="BL22" s="52">
        <v>5637.6995663482121</v>
      </c>
      <c r="BM22" s="52">
        <v>2713.8593192416347</v>
      </c>
      <c r="BN22" s="52">
        <v>1243.3422866780516</v>
      </c>
      <c r="BO22" s="52">
        <v>1470.5170325635831</v>
      </c>
      <c r="BP22" s="53">
        <v>47.895763870783952</v>
      </c>
      <c r="BQ22" s="53">
        <v>16.5138712235604</v>
      </c>
      <c r="BR22" s="53">
        <v>67.615188821344248</v>
      </c>
      <c r="BS22" s="53">
        <v>15.87093995509535</v>
      </c>
      <c r="BT22" s="53">
        <v>96.106719861374614</v>
      </c>
    </row>
    <row r="23" spans="1:72" x14ac:dyDescent="0.25">
      <c r="A23" t="s">
        <v>125</v>
      </c>
      <c r="B23" t="s">
        <v>65</v>
      </c>
      <c r="C23" s="12" t="s">
        <v>46</v>
      </c>
      <c r="D23" t="s">
        <v>47</v>
      </c>
      <c r="E23" s="52">
        <v>4741.5725661176875</v>
      </c>
      <c r="F23" s="52">
        <v>2594.5223966588283</v>
      </c>
      <c r="G23" s="52">
        <v>2147.0501694588611</v>
      </c>
      <c r="H23" s="52">
        <v>1133.1290056941464</v>
      </c>
      <c r="I23" s="52">
        <v>625.30648667597723</v>
      </c>
      <c r="J23" s="52">
        <v>507.82251901816909</v>
      </c>
      <c r="K23" s="52">
        <v>3290.3617275815595</v>
      </c>
      <c r="L23" s="52">
        <v>1808.9693289108086</v>
      </c>
      <c r="M23" s="52">
        <v>1481.3923986707528</v>
      </c>
      <c r="N23" s="52">
        <v>318.08183284198168</v>
      </c>
      <c r="O23" s="52">
        <v>160.24658107204223</v>
      </c>
      <c r="P23" s="52">
        <v>157.83525176993942</v>
      </c>
      <c r="Q23" s="53">
        <v>44.104902703289675</v>
      </c>
      <c r="R23" s="53">
        <v>23.897746789562088</v>
      </c>
      <c r="S23" s="53">
        <v>69.393891619287132</v>
      </c>
      <c r="T23" s="53">
        <v>6.708361591150787</v>
      </c>
      <c r="U23" s="53">
        <v>28.071104988361594</v>
      </c>
      <c r="V23" s="54">
        <v>6348</v>
      </c>
      <c r="W23" s="52">
        <v>3381.1537833311231</v>
      </c>
      <c r="X23" s="52">
        <v>2966.8462166688769</v>
      </c>
      <c r="Y23" s="52">
        <v>1279.5913311502022</v>
      </c>
      <c r="Z23" s="52">
        <v>708.7734865943811</v>
      </c>
      <c r="AA23" s="52">
        <v>570.81784455582124</v>
      </c>
      <c r="AB23" s="52">
        <v>4248.6305951467621</v>
      </c>
      <c r="AC23" s="52">
        <v>2266.6915866641584</v>
      </c>
      <c r="AD23" s="52">
        <v>1981.9390084826041</v>
      </c>
      <c r="AE23" s="52">
        <v>819.77807370303492</v>
      </c>
      <c r="AF23" s="52">
        <v>405.6887100725836</v>
      </c>
      <c r="AG23" s="52">
        <v>414.08936363045132</v>
      </c>
      <c r="AH23" s="57">
        <f t="shared" si="0"/>
        <v>49.412848630600173</v>
      </c>
      <c r="AI23" s="57">
        <f t="shared" si="1"/>
        <v>20.157393370356054</v>
      </c>
      <c r="AJ23" s="57">
        <f t="shared" si="2"/>
        <v>66.928648316741686</v>
      </c>
      <c r="AK23" s="57">
        <f t="shared" si="3"/>
        <v>12.913958312902253</v>
      </c>
      <c r="AL23" s="57">
        <f t="shared" si="4"/>
        <v>64.065616400054125</v>
      </c>
      <c r="AM23" s="54">
        <v>6626.5995424383946</v>
      </c>
      <c r="AN23" s="52">
        <v>3462.693940764093</v>
      </c>
      <c r="AO23" s="52">
        <v>3163.9056016743016</v>
      </c>
      <c r="AP23" s="52">
        <v>1271.0023683059744</v>
      </c>
      <c r="AQ23" s="52">
        <v>572.59794026815973</v>
      </c>
      <c r="AR23" s="52">
        <v>698.4044280378148</v>
      </c>
      <c r="AS23" s="52">
        <v>4475.2802915215916</v>
      </c>
      <c r="AT23" s="52">
        <v>2443.9951621280129</v>
      </c>
      <c r="AU23" s="52">
        <v>2031.2851293935792</v>
      </c>
      <c r="AV23" s="52">
        <v>880.31688261082832</v>
      </c>
      <c r="AW23" s="52">
        <v>446.10083836792063</v>
      </c>
      <c r="AX23" s="52">
        <v>434.21604424290769</v>
      </c>
      <c r="AY23" s="53">
        <v>48.071162268706885</v>
      </c>
      <c r="AZ23" s="53">
        <v>19.180310507163721</v>
      </c>
      <c r="BA23" s="53">
        <v>67.535094928564519</v>
      </c>
      <c r="BB23" s="53">
        <v>13.28459456427176</v>
      </c>
      <c r="BC23" s="53">
        <v>69.261624097847914</v>
      </c>
      <c r="BD23" s="54">
        <v>6726.3262884275273</v>
      </c>
      <c r="BE23" s="52">
        <v>3230.6936430501601</v>
      </c>
      <c r="BF23" s="52">
        <v>3495.6326453773672</v>
      </c>
      <c r="BG23" s="52">
        <v>1238.6469980503505</v>
      </c>
      <c r="BH23" s="52">
        <v>580.94688006502508</v>
      </c>
      <c r="BI23" s="52">
        <v>657.70011798532539</v>
      </c>
      <c r="BJ23" s="52">
        <v>4464.0783563985715</v>
      </c>
      <c r="BK23" s="52">
        <v>2188.1972348846552</v>
      </c>
      <c r="BL23" s="52">
        <v>2275.8811215139167</v>
      </c>
      <c r="BM23" s="52">
        <v>1023.6009339786048</v>
      </c>
      <c r="BN23" s="52">
        <v>461.54952810047973</v>
      </c>
      <c r="BO23" s="52">
        <v>562.05140587812502</v>
      </c>
      <c r="BP23" s="53">
        <v>50.6767075176082</v>
      </c>
      <c r="BQ23" s="53">
        <v>18.414910977206251</v>
      </c>
      <c r="BR23" s="53">
        <v>66.367258514932644</v>
      </c>
      <c r="BS23" s="53">
        <v>15.217830507861091</v>
      </c>
      <c r="BT23" s="53">
        <v>82.638631958077525</v>
      </c>
    </row>
    <row r="24" spans="1:72" x14ac:dyDescent="0.25">
      <c r="A24" t="s">
        <v>126</v>
      </c>
      <c r="B24" t="s">
        <v>66</v>
      </c>
      <c r="C24" s="12" t="s">
        <v>46</v>
      </c>
      <c r="D24" t="s">
        <v>47</v>
      </c>
      <c r="E24" s="52">
        <v>10574.839936605491</v>
      </c>
      <c r="F24" s="52">
        <v>5521.5351168638717</v>
      </c>
      <c r="G24" s="52">
        <v>5053.3048197416201</v>
      </c>
      <c r="H24" s="52">
        <v>2517.430381262524</v>
      </c>
      <c r="I24" s="52">
        <v>1293.8511514531679</v>
      </c>
      <c r="J24" s="52">
        <v>1223.5792298093561</v>
      </c>
      <c r="K24" s="52">
        <v>7402.1045788815263</v>
      </c>
      <c r="L24" s="52">
        <v>3897.0519507414197</v>
      </c>
      <c r="M24" s="52">
        <v>3505.0526281401085</v>
      </c>
      <c r="N24" s="52">
        <v>655.30497646144022</v>
      </c>
      <c r="O24" s="52">
        <v>330.63201466928479</v>
      </c>
      <c r="P24" s="52">
        <v>324.67296179215543</v>
      </c>
      <c r="Q24" s="53">
        <v>42.862611895215494</v>
      </c>
      <c r="R24" s="53">
        <v>23.805848564650859</v>
      </c>
      <c r="S24" s="53">
        <v>69.99732027393307</v>
      </c>
      <c r="T24" s="53">
        <v>6.1968311614160676</v>
      </c>
      <c r="U24" s="53">
        <v>26.030708985596508</v>
      </c>
      <c r="V24" s="54">
        <v>12292</v>
      </c>
      <c r="W24" s="52">
        <v>6323.5060373995348</v>
      </c>
      <c r="X24" s="52">
        <v>5968.4939626004652</v>
      </c>
      <c r="Y24" s="52">
        <v>2356.4858678708651</v>
      </c>
      <c r="Z24" s="52">
        <v>1200.3662358347563</v>
      </c>
      <c r="AA24" s="52">
        <v>1156.1196320361087</v>
      </c>
      <c r="AB24" s="52">
        <v>8413.7635607149441</v>
      </c>
      <c r="AC24" s="52">
        <v>4355.6776984141216</v>
      </c>
      <c r="AD24" s="52">
        <v>4058.0858623008235</v>
      </c>
      <c r="AE24" s="52">
        <v>1521.7505714141898</v>
      </c>
      <c r="AF24" s="52">
        <v>767.4621031506565</v>
      </c>
      <c r="AG24" s="52">
        <v>754.28846826353333</v>
      </c>
      <c r="AH24" s="57">
        <f t="shared" si="0"/>
        <v>46.093955591919546</v>
      </c>
      <c r="AI24" s="57">
        <f t="shared" si="1"/>
        <v>19.170890561917222</v>
      </c>
      <c r="AJ24" s="57">
        <f t="shared" si="2"/>
        <v>68.449101535266394</v>
      </c>
      <c r="AK24" s="57">
        <f t="shared" si="3"/>
        <v>12.380007902816384</v>
      </c>
      <c r="AL24" s="57">
        <f t="shared" si="4"/>
        <v>64.577114259935016</v>
      </c>
      <c r="AM24" s="54">
        <v>13192.673357481766</v>
      </c>
      <c r="AN24" s="52">
        <v>6879.4079258562688</v>
      </c>
      <c r="AO24" s="52">
        <v>6313.2654316254975</v>
      </c>
      <c r="AP24" s="52">
        <v>2298.1657067435744</v>
      </c>
      <c r="AQ24" s="52">
        <v>1172.5070483018183</v>
      </c>
      <c r="AR24" s="52">
        <v>1125.658658441756</v>
      </c>
      <c r="AS24" s="52">
        <v>8933.5076127239154</v>
      </c>
      <c r="AT24" s="52">
        <v>4700.3351632618214</v>
      </c>
      <c r="AU24" s="52">
        <v>4233.1724494620939</v>
      </c>
      <c r="AV24" s="52">
        <v>1961.0000380142769</v>
      </c>
      <c r="AW24" s="52">
        <v>1006.5657142926293</v>
      </c>
      <c r="AX24" s="52">
        <v>954.43432372164739</v>
      </c>
      <c r="AY24" s="53">
        <v>47.67629837457752</v>
      </c>
      <c r="AZ24" s="53">
        <v>17.420015219585874</v>
      </c>
      <c r="BA24" s="53">
        <v>67.715673470059699</v>
      </c>
      <c r="BB24" s="53">
        <v>14.864311310354426</v>
      </c>
      <c r="BC24" s="53">
        <v>85.328922638609455</v>
      </c>
      <c r="BD24" s="54">
        <v>13391.947403039932</v>
      </c>
      <c r="BE24" s="52">
        <v>6553.4855020918394</v>
      </c>
      <c r="BF24" s="52">
        <v>6838.461900948093</v>
      </c>
      <c r="BG24" s="52">
        <v>2149.2699262635851</v>
      </c>
      <c r="BH24" s="52">
        <v>1045.5849058036683</v>
      </c>
      <c r="BI24" s="52">
        <v>1103.685020459917</v>
      </c>
      <c r="BJ24" s="52">
        <v>8986.4302206486409</v>
      </c>
      <c r="BK24" s="52">
        <v>4494.9672246609916</v>
      </c>
      <c r="BL24" s="52">
        <v>4491.4629959876493</v>
      </c>
      <c r="BM24" s="52">
        <v>2256.2472561277064</v>
      </c>
      <c r="BN24" s="52">
        <v>1012.933371627179</v>
      </c>
      <c r="BO24" s="52">
        <v>1243.3138845005269</v>
      </c>
      <c r="BP24" s="53">
        <v>49.024107172929241</v>
      </c>
      <c r="BQ24" s="53">
        <v>16.048972278488094</v>
      </c>
      <c r="BR24" s="53">
        <v>67.103237118514585</v>
      </c>
      <c r="BS24" s="53">
        <v>16.847790602997328</v>
      </c>
      <c r="BT24" s="53">
        <v>104.97737992594057</v>
      </c>
    </row>
    <row r="25" spans="1:72" x14ac:dyDescent="0.25">
      <c r="A25" t="s">
        <v>127</v>
      </c>
      <c r="B25" t="s">
        <v>67</v>
      </c>
      <c r="C25" s="12" t="s">
        <v>46</v>
      </c>
      <c r="D25" t="s">
        <v>47</v>
      </c>
      <c r="E25" s="52">
        <v>3324.9700408374133</v>
      </c>
      <c r="F25" s="52">
        <v>1740.481462544712</v>
      </c>
      <c r="G25" s="52">
        <v>1584.4885782927008</v>
      </c>
      <c r="H25" s="52">
        <v>653.54947904153732</v>
      </c>
      <c r="I25" s="52">
        <v>310.72606293584687</v>
      </c>
      <c r="J25" s="52">
        <v>342.82341610569046</v>
      </c>
      <c r="K25" s="52">
        <v>2288.0617594386158</v>
      </c>
      <c r="L25" s="52">
        <v>1225.4323599667853</v>
      </c>
      <c r="M25" s="52">
        <v>1062.6293994718301</v>
      </c>
      <c r="N25" s="52">
        <v>383.35880235726006</v>
      </c>
      <c r="O25" s="52">
        <v>204.32303964207992</v>
      </c>
      <c r="P25" s="52">
        <v>179.03576271518017</v>
      </c>
      <c r="Q25" s="53">
        <v>45.318194630078807</v>
      </c>
      <c r="R25" s="53">
        <v>19.655800533978258</v>
      </c>
      <c r="S25" s="53">
        <v>68.814507539513173</v>
      </c>
      <c r="T25" s="53">
        <v>11.529691926508573</v>
      </c>
      <c r="U25" s="53">
        <v>58.657961585322461</v>
      </c>
      <c r="V25" s="54">
        <v>3631</v>
      </c>
      <c r="W25" s="52">
        <v>1890.9793362377675</v>
      </c>
      <c r="X25" s="52">
        <v>1740.0206637622325</v>
      </c>
      <c r="Y25" s="52">
        <v>664.00258965863407</v>
      </c>
      <c r="Z25" s="52">
        <v>322.6867704765782</v>
      </c>
      <c r="AA25" s="52">
        <v>341.31581918205586</v>
      </c>
      <c r="AB25" s="52">
        <v>2479.0167772684272</v>
      </c>
      <c r="AC25" s="52">
        <v>1311.3952587078497</v>
      </c>
      <c r="AD25" s="52">
        <v>1167.621518560577</v>
      </c>
      <c r="AE25" s="52">
        <v>487.9806330729391</v>
      </c>
      <c r="AF25" s="52">
        <v>256.89730705333955</v>
      </c>
      <c r="AG25" s="52">
        <v>231.08332601959955</v>
      </c>
      <c r="AH25" s="57">
        <f t="shared" si="0"/>
        <v>46.469359678998124</v>
      </c>
      <c r="AI25" s="57">
        <f t="shared" si="1"/>
        <v>18.287044606406887</v>
      </c>
      <c r="AJ25" s="57">
        <f t="shared" si="2"/>
        <v>68.273665030802178</v>
      </c>
      <c r="AK25" s="57">
        <f t="shared" si="3"/>
        <v>13.439290362790942</v>
      </c>
      <c r="AL25" s="57">
        <f t="shared" si="4"/>
        <v>73.490772577229194</v>
      </c>
      <c r="AM25" s="54">
        <v>3867.6026630589622</v>
      </c>
      <c r="AN25" s="52">
        <v>2029.9239224186781</v>
      </c>
      <c r="AO25" s="52">
        <v>1837.6787406402841</v>
      </c>
      <c r="AP25" s="52">
        <v>575.68791868738197</v>
      </c>
      <c r="AQ25" s="52">
        <v>298.01364372888315</v>
      </c>
      <c r="AR25" s="52">
        <v>277.67427495849881</v>
      </c>
      <c r="AS25" s="52">
        <v>2532.1673376264685</v>
      </c>
      <c r="AT25" s="52">
        <v>1337.1534816174953</v>
      </c>
      <c r="AU25" s="52">
        <v>1195.0138560089731</v>
      </c>
      <c r="AV25" s="52">
        <v>759.74740674511179</v>
      </c>
      <c r="AW25" s="52">
        <v>394.75679707229955</v>
      </c>
      <c r="AX25" s="52">
        <v>364.99060967281224</v>
      </c>
      <c r="AY25" s="53">
        <v>52.738825968913503</v>
      </c>
      <c r="AZ25" s="53">
        <v>14.884877502697218</v>
      </c>
      <c r="BA25" s="53">
        <v>65.471237824201097</v>
      </c>
      <c r="BB25" s="53">
        <v>19.643884673101677</v>
      </c>
      <c r="BC25" s="53">
        <v>131.97209496377852</v>
      </c>
      <c r="BD25" s="54">
        <v>3914.4674978769685</v>
      </c>
      <c r="BE25" s="52">
        <v>1725.589823515515</v>
      </c>
      <c r="BF25" s="52">
        <v>2188.8776743614535</v>
      </c>
      <c r="BG25" s="52">
        <v>492.24411108596951</v>
      </c>
      <c r="BH25" s="52">
        <v>230.60446695368955</v>
      </c>
      <c r="BI25" s="52">
        <v>261.63964413227995</v>
      </c>
      <c r="BJ25" s="52">
        <v>2480.7693631597672</v>
      </c>
      <c r="BK25" s="52">
        <v>1138.7580190977524</v>
      </c>
      <c r="BL25" s="52">
        <v>1342.0113440620146</v>
      </c>
      <c r="BM25" s="52">
        <v>941.45402363123185</v>
      </c>
      <c r="BN25" s="52">
        <v>356.227337464073</v>
      </c>
      <c r="BO25" s="52">
        <v>585.22668616715896</v>
      </c>
      <c r="BP25" s="53">
        <v>57.792479865645127</v>
      </c>
      <c r="BQ25" s="53">
        <v>12.574995484135215</v>
      </c>
      <c r="BR25" s="53">
        <v>63.374376323349857</v>
      </c>
      <c r="BS25" s="53">
        <v>24.050628192514928</v>
      </c>
      <c r="BT25" s="53">
        <v>191.25754933954073</v>
      </c>
    </row>
    <row r="26" spans="1:72" x14ac:dyDescent="0.25">
      <c r="A26" t="s">
        <v>128</v>
      </c>
      <c r="B26" t="s">
        <v>68</v>
      </c>
      <c r="C26" s="12" t="s">
        <v>46</v>
      </c>
      <c r="D26" t="s">
        <v>47</v>
      </c>
      <c r="E26" s="52">
        <v>24335.065422080057</v>
      </c>
      <c r="F26" s="52">
        <v>12396.409548307296</v>
      </c>
      <c r="G26" s="52">
        <v>11938.655873772765</v>
      </c>
      <c r="H26" s="52">
        <v>5293.4760617111142</v>
      </c>
      <c r="I26" s="52">
        <v>2728.7066557302905</v>
      </c>
      <c r="J26" s="52">
        <v>2564.7694059808236</v>
      </c>
      <c r="K26" s="52">
        <v>16889.66668010574</v>
      </c>
      <c r="L26" s="52">
        <v>8685.2101824603815</v>
      </c>
      <c r="M26" s="52">
        <v>8204.4564976453621</v>
      </c>
      <c r="N26" s="52">
        <v>2151.9226802632038</v>
      </c>
      <c r="O26" s="52">
        <v>982.49271011662574</v>
      </c>
      <c r="P26" s="52">
        <v>1169.4299701465779</v>
      </c>
      <c r="Q26" s="53">
        <v>44.082567660996048</v>
      </c>
      <c r="R26" s="53">
        <v>21.752462834589949</v>
      </c>
      <c r="S26" s="53">
        <v>69.404648753404018</v>
      </c>
      <c r="T26" s="53">
        <v>8.8428884120060314</v>
      </c>
      <c r="U26" s="53">
        <v>40.652354996531251</v>
      </c>
      <c r="V26" s="54">
        <v>26374</v>
      </c>
      <c r="W26" s="52">
        <v>13404.810445691201</v>
      </c>
      <c r="X26" s="52">
        <v>12969.189554308799</v>
      </c>
      <c r="Y26" s="52">
        <v>4997.5727963254058</v>
      </c>
      <c r="Z26" s="52">
        <v>2590.9239637685246</v>
      </c>
      <c r="AA26" s="52">
        <v>2406.6488325568816</v>
      </c>
      <c r="AB26" s="52">
        <v>18283.571602571297</v>
      </c>
      <c r="AC26" s="52">
        <v>9382.2276383993612</v>
      </c>
      <c r="AD26" s="52">
        <v>8901.3439641719378</v>
      </c>
      <c r="AE26" s="52">
        <v>3092.8556011032947</v>
      </c>
      <c r="AF26" s="52">
        <v>1431.6588435233152</v>
      </c>
      <c r="AG26" s="52">
        <v>1661.1967575799795</v>
      </c>
      <c r="AH26" s="57">
        <f t="shared" si="0"/>
        <v>44.249715390897201</v>
      </c>
      <c r="AI26" s="57">
        <f t="shared" si="1"/>
        <v>18.948861743859126</v>
      </c>
      <c r="AJ26" s="57">
        <f t="shared" si="2"/>
        <v>69.324226899868421</v>
      </c>
      <c r="AK26" s="57">
        <f t="shared" si="3"/>
        <v>11.726911356272446</v>
      </c>
      <c r="AL26" s="57">
        <f t="shared" si="4"/>
        <v>61.887154567861359</v>
      </c>
      <c r="AM26" s="54">
        <v>27315.711609712067</v>
      </c>
      <c r="AN26" s="52">
        <v>13835.240861842605</v>
      </c>
      <c r="AO26" s="52">
        <v>13480.470747869462</v>
      </c>
      <c r="AP26" s="52">
        <v>4722.6189000035647</v>
      </c>
      <c r="AQ26" s="52">
        <v>2396.5380139705367</v>
      </c>
      <c r="AR26" s="52">
        <v>2326.080886033028</v>
      </c>
      <c r="AS26" s="52">
        <v>18358.942354478855</v>
      </c>
      <c r="AT26" s="52">
        <v>9460.5261887271445</v>
      </c>
      <c r="AU26" s="52">
        <v>8898.4161657517107</v>
      </c>
      <c r="AV26" s="52">
        <v>4234.1503552296463</v>
      </c>
      <c r="AW26" s="52">
        <v>1978.1766591449232</v>
      </c>
      <c r="AX26" s="52">
        <v>2255.9736960847231</v>
      </c>
      <c r="AY26" s="53">
        <v>48.786956690062894</v>
      </c>
      <c r="AZ26" s="53">
        <v>17.28902020741954</v>
      </c>
      <c r="BA26" s="53">
        <v>67.21019249577725</v>
      </c>
      <c r="BB26" s="53">
        <v>15.500787296803203</v>
      </c>
      <c r="BC26" s="53">
        <v>89.656829079019062</v>
      </c>
      <c r="BD26" s="54">
        <v>27901.162022357712</v>
      </c>
      <c r="BE26" s="52">
        <v>13977.951269897478</v>
      </c>
      <c r="BF26" s="52">
        <v>13923.210752460234</v>
      </c>
      <c r="BG26" s="52">
        <v>4285.3925527120646</v>
      </c>
      <c r="BH26" s="52">
        <v>2214.8720883072788</v>
      </c>
      <c r="BI26" s="52">
        <v>2070.5204644047853</v>
      </c>
      <c r="BJ26" s="52">
        <v>18113.175951167086</v>
      </c>
      <c r="BK26" s="52">
        <v>9242.8288478867253</v>
      </c>
      <c r="BL26" s="52">
        <v>8870.3471032803645</v>
      </c>
      <c r="BM26" s="52">
        <v>5502.5935184785585</v>
      </c>
      <c r="BN26" s="52">
        <v>2520.2503337034746</v>
      </c>
      <c r="BO26" s="52">
        <v>2982.3431847750844</v>
      </c>
      <c r="BP26" s="53">
        <v>54.037934029785383</v>
      </c>
      <c r="BQ26" s="53">
        <v>15.359190234722487</v>
      </c>
      <c r="BR26" s="53">
        <v>64.91907375274431</v>
      </c>
      <c r="BS26" s="53">
        <v>19.721736012533203</v>
      </c>
      <c r="BT26" s="53">
        <v>128.40348814710504</v>
      </c>
    </row>
    <row r="27" spans="1:72" x14ac:dyDescent="0.25">
      <c r="A27" t="s">
        <v>129</v>
      </c>
      <c r="B27" t="s">
        <v>69</v>
      </c>
      <c r="C27" s="12" t="s">
        <v>46</v>
      </c>
      <c r="D27" t="s">
        <v>47</v>
      </c>
      <c r="E27" s="52">
        <v>11545.349628757631</v>
      </c>
      <c r="F27" s="52">
        <v>5909.8740222158513</v>
      </c>
      <c r="G27" s="52">
        <v>5635.4756065417805</v>
      </c>
      <c r="H27" s="52">
        <v>2700.0394533608569</v>
      </c>
      <c r="I27" s="52">
        <v>1368.6340323199679</v>
      </c>
      <c r="J27" s="52">
        <v>1331.405421040889</v>
      </c>
      <c r="K27" s="52">
        <v>8135.0774795299658</v>
      </c>
      <c r="L27" s="52">
        <v>4222.4947601207377</v>
      </c>
      <c r="M27" s="52">
        <v>3912.582719409228</v>
      </c>
      <c r="N27" s="52">
        <v>710.23269586680919</v>
      </c>
      <c r="O27" s="52">
        <v>318.74522977514533</v>
      </c>
      <c r="P27" s="52">
        <v>391.48746609166392</v>
      </c>
      <c r="Q27" s="53">
        <v>41.920585978545674</v>
      </c>
      <c r="R27" s="53">
        <v>23.386381012104543</v>
      </c>
      <c r="S27" s="53">
        <v>70.461941310696915</v>
      </c>
      <c r="T27" s="53">
        <v>6.1516776771985535</v>
      </c>
      <c r="U27" s="53">
        <v>26.304530290576</v>
      </c>
      <c r="V27" s="54">
        <v>14255</v>
      </c>
      <c r="W27" s="52">
        <v>7192.714245716742</v>
      </c>
      <c r="X27" s="52">
        <v>7062.285754283258</v>
      </c>
      <c r="Y27" s="52">
        <v>2819.8391787402816</v>
      </c>
      <c r="Z27" s="52">
        <v>1439.9023584541283</v>
      </c>
      <c r="AA27" s="52">
        <v>1379.9368202861533</v>
      </c>
      <c r="AB27" s="52">
        <v>9691.5507221167973</v>
      </c>
      <c r="AC27" s="52">
        <v>4973.3274908092408</v>
      </c>
      <c r="AD27" s="52">
        <v>4718.2232313075565</v>
      </c>
      <c r="AE27" s="52">
        <v>1743.6100991429207</v>
      </c>
      <c r="AF27" s="52">
        <v>779.48439645337248</v>
      </c>
      <c r="AG27" s="52">
        <v>964.12570268954812</v>
      </c>
      <c r="AH27" s="57">
        <f t="shared" si="0"/>
        <v>47.086884325633171</v>
      </c>
      <c r="AI27" s="57">
        <f t="shared" si="1"/>
        <v>19.78140427036325</v>
      </c>
      <c r="AJ27" s="57">
        <f t="shared" si="2"/>
        <v>67.987027163218499</v>
      </c>
      <c r="AK27" s="57">
        <f t="shared" si="3"/>
        <v>12.231568566418243</v>
      </c>
      <c r="AL27" s="57">
        <f t="shared" si="4"/>
        <v>61.833671660731049</v>
      </c>
      <c r="AM27" s="54">
        <v>15232.479866089077</v>
      </c>
      <c r="AN27" s="52">
        <v>7765.8996482910998</v>
      </c>
      <c r="AO27" s="52">
        <v>7466.5802177979776</v>
      </c>
      <c r="AP27" s="52">
        <v>2830.4303873633585</v>
      </c>
      <c r="AQ27" s="52">
        <v>1347.8717157578551</v>
      </c>
      <c r="AR27" s="52">
        <v>1482.5586716055034</v>
      </c>
      <c r="AS27" s="52">
        <v>10326.940384273883</v>
      </c>
      <c r="AT27" s="52">
        <v>5450.8430344694443</v>
      </c>
      <c r="AU27" s="52">
        <v>4876.0973498044395</v>
      </c>
      <c r="AV27" s="52">
        <v>2075.1090944518355</v>
      </c>
      <c r="AW27" s="52">
        <v>967.18489806380092</v>
      </c>
      <c r="AX27" s="52">
        <v>1107.9241963880349</v>
      </c>
      <c r="AY27" s="53">
        <v>47.502351125077375</v>
      </c>
      <c r="AZ27" s="53">
        <v>18.58154688039032</v>
      </c>
      <c r="BA27" s="53">
        <v>67.795529520206173</v>
      </c>
      <c r="BB27" s="53">
        <v>13.622923599403499</v>
      </c>
      <c r="BC27" s="53">
        <v>73.314260040320917</v>
      </c>
      <c r="BD27" s="54">
        <v>15462.399808638926</v>
      </c>
      <c r="BE27" s="52">
        <v>7481.4520706480489</v>
      </c>
      <c r="BF27" s="52">
        <v>7980.9477379908767</v>
      </c>
      <c r="BG27" s="52">
        <v>2619.1147897622227</v>
      </c>
      <c r="BH27" s="52">
        <v>1273.3641128690251</v>
      </c>
      <c r="BI27" s="52">
        <v>1345.7506768931976</v>
      </c>
      <c r="BJ27" s="52">
        <v>10104.579761360643</v>
      </c>
      <c r="BK27" s="52">
        <v>5003.1990760911231</v>
      </c>
      <c r="BL27" s="52">
        <v>5101.3806852695197</v>
      </c>
      <c r="BM27" s="52">
        <v>2738.7052575160601</v>
      </c>
      <c r="BN27" s="52">
        <v>1204.8888816879003</v>
      </c>
      <c r="BO27" s="52">
        <v>1533.8163758281594</v>
      </c>
      <c r="BP27" s="53">
        <v>53.023680091737134</v>
      </c>
      <c r="BQ27" s="53">
        <v>16.938604758485866</v>
      </c>
      <c r="BR27" s="53">
        <v>65.34936288295404</v>
      </c>
      <c r="BS27" s="53">
        <v>17.712032358560091</v>
      </c>
      <c r="BT27" s="53">
        <v>104.56606439020165</v>
      </c>
    </row>
    <row r="28" spans="1:72" x14ac:dyDescent="0.25">
      <c r="A28" t="s">
        <v>130</v>
      </c>
      <c r="B28" t="s">
        <v>70</v>
      </c>
      <c r="C28" s="12" t="s">
        <v>46</v>
      </c>
      <c r="D28" t="s">
        <v>47</v>
      </c>
      <c r="E28" s="52">
        <v>3283.24417331411</v>
      </c>
      <c r="F28" s="52">
        <v>1723.2031678977335</v>
      </c>
      <c r="G28" s="52">
        <v>1560.0410054163774</v>
      </c>
      <c r="H28" s="52">
        <v>800.99116561711617</v>
      </c>
      <c r="I28" s="52">
        <v>409.9769004519938</v>
      </c>
      <c r="J28" s="52">
        <v>391.01426516512231</v>
      </c>
      <c r="K28" s="52">
        <v>2201.6158334638558</v>
      </c>
      <c r="L28" s="52">
        <v>1183.6375329817106</v>
      </c>
      <c r="M28" s="52">
        <v>1017.9783004821461</v>
      </c>
      <c r="N28" s="52">
        <v>280.63717423313818</v>
      </c>
      <c r="O28" s="52">
        <v>129.58873446402924</v>
      </c>
      <c r="P28" s="52">
        <v>151.04843976910894</v>
      </c>
      <c r="Q28" s="53">
        <v>49.128840890851613</v>
      </c>
      <c r="R28" s="53">
        <v>24.396332509397098</v>
      </c>
      <c r="S28" s="53">
        <v>67.056110275269063</v>
      </c>
      <c r="T28" s="53">
        <v>8.5475572153338426</v>
      </c>
      <c r="U28" s="53">
        <v>35.036238385591169</v>
      </c>
      <c r="V28" s="54">
        <v>3357</v>
      </c>
      <c r="W28" s="52">
        <v>1750.4885315018528</v>
      </c>
      <c r="X28" s="52">
        <v>1606.5114684981472</v>
      </c>
      <c r="Y28" s="52">
        <v>627.16251493522668</v>
      </c>
      <c r="Z28" s="52">
        <v>325.456052069669</v>
      </c>
      <c r="AA28" s="52">
        <v>301.70646286555774</v>
      </c>
      <c r="AB28" s="52">
        <v>2278.5657088706594</v>
      </c>
      <c r="AC28" s="52">
        <v>1210.0089150412959</v>
      </c>
      <c r="AD28" s="52">
        <v>1068.5567938293632</v>
      </c>
      <c r="AE28" s="52">
        <v>451.27177619411384</v>
      </c>
      <c r="AF28" s="52">
        <v>215.02356439088766</v>
      </c>
      <c r="AG28" s="52">
        <v>236.24821180322618</v>
      </c>
      <c r="AH28" s="57">
        <f t="shared" si="0"/>
        <v>47.329523433574892</v>
      </c>
      <c r="AI28" s="57">
        <f t="shared" si="1"/>
        <v>18.682231603670736</v>
      </c>
      <c r="AJ28" s="57">
        <f t="shared" si="2"/>
        <v>67.875058351821849</v>
      </c>
      <c r="AK28" s="57">
        <f t="shared" si="3"/>
        <v>13.442710044507415</v>
      </c>
      <c r="AL28" s="57">
        <f t="shared" si="4"/>
        <v>71.954519832984786</v>
      </c>
      <c r="AM28" s="54">
        <v>3502.2743083980627</v>
      </c>
      <c r="AN28" s="52">
        <v>1827.2892773877493</v>
      </c>
      <c r="AO28" s="52">
        <v>1674.9850310103134</v>
      </c>
      <c r="AP28" s="52">
        <v>565.60484666838067</v>
      </c>
      <c r="AQ28" s="52">
        <v>305.25464896730716</v>
      </c>
      <c r="AR28" s="52">
        <v>260.35019770107351</v>
      </c>
      <c r="AS28" s="52">
        <v>2344.9521577321771</v>
      </c>
      <c r="AT28" s="52">
        <v>1239.2602938906782</v>
      </c>
      <c r="AU28" s="52">
        <v>1105.6918638414986</v>
      </c>
      <c r="AV28" s="52">
        <v>591.71730399750504</v>
      </c>
      <c r="AW28" s="52">
        <v>282.77433452976373</v>
      </c>
      <c r="AX28" s="52">
        <v>308.94296946774136</v>
      </c>
      <c r="AY28" s="53">
        <v>49.353763864638566</v>
      </c>
      <c r="AZ28" s="53">
        <v>16.149644398559058</v>
      </c>
      <c r="BA28" s="53">
        <v>66.955125476872084</v>
      </c>
      <c r="BB28" s="53">
        <v>16.895230124568855</v>
      </c>
      <c r="BC28" s="53">
        <v>104.61673153667905</v>
      </c>
      <c r="BD28" s="54">
        <v>3183.219675633487</v>
      </c>
      <c r="BE28" s="52">
        <v>1688.0338895047046</v>
      </c>
      <c r="BF28" s="52">
        <v>1495.1857861287824</v>
      </c>
      <c r="BG28" s="52">
        <v>460.18055620476616</v>
      </c>
      <c r="BH28" s="52">
        <v>240.62725352782809</v>
      </c>
      <c r="BI28" s="52">
        <v>219.5533026769381</v>
      </c>
      <c r="BJ28" s="52">
        <v>2065.1930416357582</v>
      </c>
      <c r="BK28" s="52">
        <v>1101.7160776567441</v>
      </c>
      <c r="BL28" s="52">
        <v>963.47696397901393</v>
      </c>
      <c r="BM28" s="52">
        <v>657.84607779296266</v>
      </c>
      <c r="BN28" s="52">
        <v>345.69055832013237</v>
      </c>
      <c r="BO28" s="52">
        <v>312.15551947283041</v>
      </c>
      <c r="BP28" s="53">
        <v>54.136664779394373</v>
      </c>
      <c r="BQ28" s="53">
        <v>14.456449855701099</v>
      </c>
      <c r="BR28" s="53">
        <v>64.877490468035887</v>
      </c>
      <c r="BS28" s="53">
        <v>20.666059676263025</v>
      </c>
      <c r="BT28" s="53">
        <v>142.95390557532411</v>
      </c>
    </row>
    <row r="29" spans="1:72" x14ac:dyDescent="0.25">
      <c r="A29" t="s">
        <v>131</v>
      </c>
      <c r="B29" t="s">
        <v>71</v>
      </c>
      <c r="C29" s="12" t="s">
        <v>46</v>
      </c>
      <c r="D29" t="s">
        <v>47</v>
      </c>
      <c r="E29" s="52">
        <v>5882.1280553334755</v>
      </c>
      <c r="F29" s="52">
        <v>3039.2727089746631</v>
      </c>
      <c r="G29" s="52">
        <v>2842.8553463588114</v>
      </c>
      <c r="H29" s="52">
        <v>1281.252667042414</v>
      </c>
      <c r="I29" s="52">
        <v>647.85213299638895</v>
      </c>
      <c r="J29" s="52">
        <v>633.40053404602509</v>
      </c>
      <c r="K29" s="52">
        <v>4153.8792855627644</v>
      </c>
      <c r="L29" s="52">
        <v>2149.8932377118613</v>
      </c>
      <c r="M29" s="52">
        <v>2003.9860478509022</v>
      </c>
      <c r="N29" s="52">
        <v>446.99610272829722</v>
      </c>
      <c r="O29" s="52">
        <v>241.52733826641321</v>
      </c>
      <c r="P29" s="52">
        <v>205.46876446188401</v>
      </c>
      <c r="Q29" s="53">
        <v>41.605657048759653</v>
      </c>
      <c r="R29" s="53">
        <v>21.782128083401204</v>
      </c>
      <c r="S29" s="53">
        <v>70.618647647365236</v>
      </c>
      <c r="T29" s="53">
        <v>7.599224269233555</v>
      </c>
      <c r="U29" s="53">
        <v>34.88742807928142</v>
      </c>
      <c r="V29" s="54">
        <v>6274</v>
      </c>
      <c r="W29" s="52">
        <v>3226.729839298886</v>
      </c>
      <c r="X29" s="52">
        <v>3047.270160701114</v>
      </c>
      <c r="Y29" s="52">
        <v>1212.7411349853865</v>
      </c>
      <c r="Z29" s="52">
        <v>615.0374648481552</v>
      </c>
      <c r="AA29" s="52">
        <v>597.70367013723126</v>
      </c>
      <c r="AB29" s="52">
        <v>4264.260564119686</v>
      </c>
      <c r="AC29" s="52">
        <v>2194.422755849374</v>
      </c>
      <c r="AD29" s="52">
        <v>2069.8378082703116</v>
      </c>
      <c r="AE29" s="52">
        <v>796.99830089492764</v>
      </c>
      <c r="AF29" s="52">
        <v>417.26961860135657</v>
      </c>
      <c r="AG29" s="52">
        <v>379.72868229357107</v>
      </c>
      <c r="AH29" s="57">
        <f t="shared" si="0"/>
        <v>47.12984597589206</v>
      </c>
      <c r="AI29" s="57">
        <f t="shared" si="1"/>
        <v>19.32963237145978</v>
      </c>
      <c r="AJ29" s="57">
        <f t="shared" si="2"/>
        <v>67.96717507363222</v>
      </c>
      <c r="AK29" s="57">
        <f t="shared" si="3"/>
        <v>12.703192554907996</v>
      </c>
      <c r="AL29" s="57">
        <f t="shared" si="4"/>
        <v>65.718748865934316</v>
      </c>
      <c r="AM29" s="54">
        <v>6468.8330559004653</v>
      </c>
      <c r="AN29" s="52">
        <v>3330.2242284619092</v>
      </c>
      <c r="AO29" s="52">
        <v>3138.6088274385561</v>
      </c>
      <c r="AP29" s="52">
        <v>1129.0336114106735</v>
      </c>
      <c r="AQ29" s="52">
        <v>578.8653312736011</v>
      </c>
      <c r="AR29" s="52">
        <v>550.16828013707243</v>
      </c>
      <c r="AS29" s="52">
        <v>4363.9149369954494</v>
      </c>
      <c r="AT29" s="52">
        <v>2236.4015185379048</v>
      </c>
      <c r="AU29" s="52">
        <v>2127.5134184575436</v>
      </c>
      <c r="AV29" s="52">
        <v>975.88450749434287</v>
      </c>
      <c r="AW29" s="52">
        <v>514.95737865040314</v>
      </c>
      <c r="AX29" s="52">
        <v>460.92712884393973</v>
      </c>
      <c r="AY29" s="53">
        <v>48.234627606060769</v>
      </c>
      <c r="AZ29" s="53">
        <v>17.453435598880382</v>
      </c>
      <c r="BA29" s="53">
        <v>67.460620784067984</v>
      </c>
      <c r="BB29" s="53">
        <v>15.085943617051642</v>
      </c>
      <c r="BC29" s="53">
        <v>86.435381341306723</v>
      </c>
      <c r="BD29" s="54">
        <v>6581.1706966249512</v>
      </c>
      <c r="BE29" s="52">
        <v>3286.2580940973303</v>
      </c>
      <c r="BF29" s="52">
        <v>3294.9126025276209</v>
      </c>
      <c r="BG29" s="52">
        <v>1019.1476997421057</v>
      </c>
      <c r="BH29" s="52">
        <v>513.15746167499356</v>
      </c>
      <c r="BI29" s="52">
        <v>505.99023806711227</v>
      </c>
      <c r="BJ29" s="52">
        <v>4372.3499386988151</v>
      </c>
      <c r="BK29" s="52">
        <v>2188.4224005064189</v>
      </c>
      <c r="BL29" s="52">
        <v>2183.9275381923962</v>
      </c>
      <c r="BM29" s="52">
        <v>1189.6730581840307</v>
      </c>
      <c r="BN29" s="52">
        <v>584.6782319159181</v>
      </c>
      <c r="BO29" s="52">
        <v>604.99482626811243</v>
      </c>
      <c r="BP29" s="53">
        <v>50.517931750528369</v>
      </c>
      <c r="BQ29" s="53">
        <v>15.485811669719482</v>
      </c>
      <c r="BR29" s="53">
        <v>66.437266867141204</v>
      </c>
      <c r="BS29" s="53">
        <v>18.07692146313931</v>
      </c>
      <c r="BT29" s="53">
        <v>116.7321535911896</v>
      </c>
    </row>
    <row r="30" spans="1:72" x14ac:dyDescent="0.25">
      <c r="A30" t="s">
        <v>132</v>
      </c>
      <c r="B30" t="s">
        <v>72</v>
      </c>
      <c r="C30" s="12" t="s">
        <v>46</v>
      </c>
      <c r="D30" t="s">
        <v>47</v>
      </c>
      <c r="E30" s="52">
        <v>4187.5529727317062</v>
      </c>
      <c r="F30" s="52">
        <v>2250.2714456010831</v>
      </c>
      <c r="G30" s="52">
        <v>1937.281527130621</v>
      </c>
      <c r="H30" s="52">
        <v>880.22888983808468</v>
      </c>
      <c r="I30" s="52">
        <v>474.60277089480388</v>
      </c>
      <c r="J30" s="52">
        <v>405.6261189432808</v>
      </c>
      <c r="K30" s="52">
        <v>3003.1665078206602</v>
      </c>
      <c r="L30" s="52">
        <v>1628.3542918015169</v>
      </c>
      <c r="M30" s="52">
        <v>1374.8122160191417</v>
      </c>
      <c r="N30" s="52">
        <v>304.15757507296109</v>
      </c>
      <c r="O30" s="52">
        <v>147.31438290476248</v>
      </c>
      <c r="P30" s="52">
        <v>156.84319216819864</v>
      </c>
      <c r="Q30" s="53">
        <v>39.437922000886061</v>
      </c>
      <c r="R30" s="53">
        <v>21.020125490230555</v>
      </c>
      <c r="S30" s="53">
        <v>71.716501913564485</v>
      </c>
      <c r="T30" s="53">
        <v>7.2633725962049649</v>
      </c>
      <c r="U30" s="53">
        <v>34.554373139117253</v>
      </c>
      <c r="V30" s="54">
        <v>4832</v>
      </c>
      <c r="W30" s="52">
        <v>2550.3538608605277</v>
      </c>
      <c r="X30" s="52">
        <v>2281.6461391394723</v>
      </c>
      <c r="Y30" s="52">
        <v>929.95017392696968</v>
      </c>
      <c r="Z30" s="52">
        <v>490.82252833242956</v>
      </c>
      <c r="AA30" s="52">
        <v>439.1276455945403</v>
      </c>
      <c r="AB30" s="52">
        <v>3263.1828794094617</v>
      </c>
      <c r="AC30" s="52">
        <v>1740.9200890338518</v>
      </c>
      <c r="AD30" s="52">
        <v>1522.2627903756102</v>
      </c>
      <c r="AE30" s="52">
        <v>638.86694666356811</v>
      </c>
      <c r="AF30" s="52">
        <v>318.61124349424631</v>
      </c>
      <c r="AG30" s="52">
        <v>320.25570316932181</v>
      </c>
      <c r="AH30" s="57">
        <f t="shared" si="0"/>
        <v>48.076285594954051</v>
      </c>
      <c r="AI30" s="57">
        <f t="shared" si="1"/>
        <v>19.245657572991924</v>
      </c>
      <c r="AJ30" s="57">
        <f t="shared" si="2"/>
        <v>67.532758265924286</v>
      </c>
      <c r="AK30" s="57">
        <f t="shared" si="3"/>
        <v>13.221584161083777</v>
      </c>
      <c r="AL30" s="57">
        <f t="shared" si="4"/>
        <v>68.699051258389161</v>
      </c>
      <c r="AM30" s="54">
        <v>5188.8163177323759</v>
      </c>
      <c r="AN30" s="52">
        <v>2726.7700494829132</v>
      </c>
      <c r="AO30" s="52">
        <v>2462.0462682494626</v>
      </c>
      <c r="AP30" s="52">
        <v>884.30948770980274</v>
      </c>
      <c r="AQ30" s="52">
        <v>442.09456726927613</v>
      </c>
      <c r="AR30" s="52">
        <v>442.21492044052661</v>
      </c>
      <c r="AS30" s="52">
        <v>3419.960951153887</v>
      </c>
      <c r="AT30" s="52">
        <v>1853.4811316581849</v>
      </c>
      <c r="AU30" s="52">
        <v>1566.4798194957023</v>
      </c>
      <c r="AV30" s="52">
        <v>884.54587886868592</v>
      </c>
      <c r="AW30" s="52">
        <v>431.19435055545216</v>
      </c>
      <c r="AX30" s="52">
        <v>453.35152831323381</v>
      </c>
      <c r="AY30" s="53">
        <v>51.721507696796387</v>
      </c>
      <c r="AZ30" s="53">
        <v>17.042605356596336</v>
      </c>
      <c r="BA30" s="53">
        <v>65.9102335048253</v>
      </c>
      <c r="BB30" s="53">
        <v>17.047161138578353</v>
      </c>
      <c r="BC30" s="53">
        <v>100.02673172256642</v>
      </c>
      <c r="BD30" s="54">
        <v>5266.8128861860423</v>
      </c>
      <c r="BE30" s="52">
        <v>2546.5349084495238</v>
      </c>
      <c r="BF30" s="52">
        <v>2720.2779777365186</v>
      </c>
      <c r="BG30" s="52">
        <v>821.92372264011601</v>
      </c>
      <c r="BH30" s="52">
        <v>399.0351981566082</v>
      </c>
      <c r="BI30" s="52">
        <v>422.88852448350781</v>
      </c>
      <c r="BJ30" s="52">
        <v>3403.852326600283</v>
      </c>
      <c r="BK30" s="52">
        <v>1677.0385936071266</v>
      </c>
      <c r="BL30" s="52">
        <v>1726.8137329931574</v>
      </c>
      <c r="BM30" s="52">
        <v>1041.0368369456426</v>
      </c>
      <c r="BN30" s="52">
        <v>470.46111668578902</v>
      </c>
      <c r="BO30" s="52">
        <v>570.57572025985337</v>
      </c>
      <c r="BP30" s="53">
        <v>54.730945435769115</v>
      </c>
      <c r="BQ30" s="53">
        <v>15.605713367867741</v>
      </c>
      <c r="BR30" s="53">
        <v>64.628313178317214</v>
      </c>
      <c r="BS30" s="53">
        <v>19.765973453815032</v>
      </c>
      <c r="BT30" s="53">
        <v>126.65857040866388</v>
      </c>
    </row>
    <row r="31" spans="1:72" x14ac:dyDescent="0.25">
      <c r="A31" t="s">
        <v>133</v>
      </c>
      <c r="B31" t="s">
        <v>47</v>
      </c>
      <c r="C31" s="12" t="s">
        <v>46</v>
      </c>
      <c r="D31" t="s">
        <v>47</v>
      </c>
      <c r="E31" s="52">
        <v>301425.72897885484</v>
      </c>
      <c r="F31" s="52">
        <v>147315.04135474496</v>
      </c>
      <c r="G31" s="52">
        <v>154110.68762410997</v>
      </c>
      <c r="H31" s="52">
        <v>60081.052254496695</v>
      </c>
      <c r="I31" s="52">
        <v>30870.887309204518</v>
      </c>
      <c r="J31" s="52">
        <v>29210.164945292185</v>
      </c>
      <c r="K31" s="52">
        <v>215384.82659036131</v>
      </c>
      <c r="L31" s="52">
        <v>105549.18797925579</v>
      </c>
      <c r="M31" s="52">
        <v>109835.63861110561</v>
      </c>
      <c r="N31" s="52">
        <v>25959.850133996828</v>
      </c>
      <c r="O31" s="52">
        <v>10894.966066284647</v>
      </c>
      <c r="P31" s="52">
        <v>15064.884067712181</v>
      </c>
      <c r="Q31" s="53">
        <v>39.947522650764085</v>
      </c>
      <c r="R31" s="53">
        <v>19.932290603736554</v>
      </c>
      <c r="S31" s="53">
        <v>71.455355626085463</v>
      </c>
      <c r="T31" s="53">
        <v>8.6123537701779682</v>
      </c>
      <c r="U31" s="53">
        <v>43.208048394415215</v>
      </c>
      <c r="V31" s="54">
        <v>337092</v>
      </c>
      <c r="W31" s="52">
        <v>165092.43104381219</v>
      </c>
      <c r="X31" s="52">
        <v>171999.56895618781</v>
      </c>
      <c r="Y31" s="52">
        <v>63328.290986520697</v>
      </c>
      <c r="Z31" s="52">
        <v>32495.959982816035</v>
      </c>
      <c r="AA31" s="52">
        <v>30832.331003704661</v>
      </c>
      <c r="AB31" s="52">
        <v>243336.9439072104</v>
      </c>
      <c r="AC31" s="52">
        <v>120015.05349568102</v>
      </c>
      <c r="AD31" s="52">
        <v>123321.8904115294</v>
      </c>
      <c r="AE31" s="52">
        <v>30426.765106268893</v>
      </c>
      <c r="AF31" s="52">
        <v>12581.417565315136</v>
      </c>
      <c r="AG31" s="52">
        <v>17845.347540953757</v>
      </c>
      <c r="AH31" s="57">
        <f t="shared" si="0"/>
        <v>38.528903415726468</v>
      </c>
      <c r="AI31" s="57">
        <f t="shared" si="1"/>
        <v>18.78664904136577</v>
      </c>
      <c r="AJ31" s="57">
        <f t="shared" si="2"/>
        <v>72.187101416589655</v>
      </c>
      <c r="AK31" s="57">
        <f t="shared" si="3"/>
        <v>9.0262495420445727</v>
      </c>
      <c r="AL31" s="57">
        <f t="shared" si="4"/>
        <v>48.04608593139703</v>
      </c>
      <c r="AM31" s="54">
        <v>342321.97228912049</v>
      </c>
      <c r="AN31" s="52">
        <v>165533.86798260306</v>
      </c>
      <c r="AO31" s="52">
        <v>176788.10430651743</v>
      </c>
      <c r="AP31" s="52">
        <v>59001.949763404205</v>
      </c>
      <c r="AQ31" s="52">
        <v>29592.48197518594</v>
      </c>
      <c r="AR31" s="52">
        <v>29409.467788218266</v>
      </c>
      <c r="AS31" s="52">
        <v>224339.21117999355</v>
      </c>
      <c r="AT31" s="52">
        <v>110752.95721831573</v>
      </c>
      <c r="AU31" s="52">
        <v>113586.25396167781</v>
      </c>
      <c r="AV31" s="52">
        <v>58980.811345722737</v>
      </c>
      <c r="AW31" s="52">
        <v>25188.428789101381</v>
      </c>
      <c r="AX31" s="52">
        <v>33792.382556621356</v>
      </c>
      <c r="AY31" s="53">
        <v>52.591234714856029</v>
      </c>
      <c r="AZ31" s="53">
        <v>17.23580562733261</v>
      </c>
      <c r="BA31" s="53">
        <v>65.534563755819832</v>
      </c>
      <c r="BB31" s="53">
        <v>17.229630616847562</v>
      </c>
      <c r="BC31" s="53">
        <v>99.964173357378471</v>
      </c>
      <c r="BD31" s="54">
        <v>354092.86419583356</v>
      </c>
      <c r="BE31" s="52">
        <v>176057.76152884474</v>
      </c>
      <c r="BF31" s="52">
        <v>178035.10266698882</v>
      </c>
      <c r="BG31" s="52">
        <v>54121.456755014631</v>
      </c>
      <c r="BH31" s="52">
        <v>28243.999631587729</v>
      </c>
      <c r="BI31" s="52">
        <v>25877.457123426906</v>
      </c>
      <c r="BJ31" s="52">
        <v>225367.40938140938</v>
      </c>
      <c r="BK31" s="52">
        <v>114858.12218652463</v>
      </c>
      <c r="BL31" s="52">
        <v>110509.28719488472</v>
      </c>
      <c r="BM31" s="52">
        <v>74603.998059409583</v>
      </c>
      <c r="BN31" s="52">
        <v>32955.639710732372</v>
      </c>
      <c r="BO31" s="52">
        <v>41648.358348677211</v>
      </c>
      <c r="BP31" s="53">
        <v>57.118043450803768</v>
      </c>
      <c r="BQ31" s="53">
        <v>15.284537540152851</v>
      </c>
      <c r="BR31" s="53">
        <v>63.646413743251365</v>
      </c>
      <c r="BS31" s="53">
        <v>21.069048716595802</v>
      </c>
      <c r="BT31" s="53">
        <v>137.84550995571112</v>
      </c>
    </row>
    <row r="32" spans="1:72" x14ac:dyDescent="0.25">
      <c r="A32" t="s">
        <v>134</v>
      </c>
      <c r="B32" t="s">
        <v>73</v>
      </c>
      <c r="C32" s="12" t="s">
        <v>46</v>
      </c>
      <c r="D32" t="s">
        <v>47</v>
      </c>
      <c r="E32" s="52">
        <v>4499.1844284239005</v>
      </c>
      <c r="F32" s="52">
        <v>2453.4778868040335</v>
      </c>
      <c r="G32" s="52">
        <v>2045.7065416198659</v>
      </c>
      <c r="H32" s="52">
        <v>1031.7623757370679</v>
      </c>
      <c r="I32" s="52">
        <v>563.18083861914772</v>
      </c>
      <c r="J32" s="52">
        <v>468.58153711792033</v>
      </c>
      <c r="K32" s="52">
        <v>3102.6563748038698</v>
      </c>
      <c r="L32" s="52">
        <v>1689.277396989685</v>
      </c>
      <c r="M32" s="52">
        <v>1413.3789778141834</v>
      </c>
      <c r="N32" s="52">
        <v>364.76567788296279</v>
      </c>
      <c r="O32" s="52">
        <v>201.01965119520054</v>
      </c>
      <c r="P32" s="52">
        <v>163.74602668776225</v>
      </c>
      <c r="Q32" s="53">
        <v>45.010722584717762</v>
      </c>
      <c r="R32" s="53">
        <v>22.932208984784879</v>
      </c>
      <c r="S32" s="53">
        <v>68.960417697097043</v>
      </c>
      <c r="T32" s="53">
        <v>8.1073733181180803</v>
      </c>
      <c r="U32" s="53">
        <v>35.353651815650124</v>
      </c>
      <c r="V32" s="54">
        <v>4284</v>
      </c>
      <c r="W32" s="52">
        <v>2321.6899417181571</v>
      </c>
      <c r="X32" s="52">
        <v>1962.3100582818429</v>
      </c>
      <c r="Y32" s="52">
        <v>776.25329002579088</v>
      </c>
      <c r="Z32" s="52">
        <v>426.38121350669354</v>
      </c>
      <c r="AA32" s="52">
        <v>349.87207651909739</v>
      </c>
      <c r="AB32" s="52">
        <v>2924.8576737125418</v>
      </c>
      <c r="AC32" s="52">
        <v>1585.8371283202368</v>
      </c>
      <c r="AD32" s="52">
        <v>1339.0205453923054</v>
      </c>
      <c r="AE32" s="52">
        <v>582.889036261667</v>
      </c>
      <c r="AF32" s="52">
        <v>309.47159989122679</v>
      </c>
      <c r="AG32" s="52">
        <v>273.41743637044021</v>
      </c>
      <c r="AH32" s="57">
        <f t="shared" si="0"/>
        <v>46.468665415855575</v>
      </c>
      <c r="AI32" s="57">
        <f t="shared" si="1"/>
        <v>18.119824697147312</v>
      </c>
      <c r="AJ32" s="57">
        <f t="shared" si="2"/>
        <v>68.273988648752137</v>
      </c>
      <c r="AK32" s="57">
        <f t="shared" si="3"/>
        <v>13.606186654100538</v>
      </c>
      <c r="AL32" s="57">
        <f t="shared" si="4"/>
        <v>75.090056783179705</v>
      </c>
      <c r="AM32" s="54">
        <v>4205.4583718783497</v>
      </c>
      <c r="AN32" s="52">
        <v>2212.27579161617</v>
      </c>
      <c r="AO32" s="52">
        <v>1993.1825802621797</v>
      </c>
      <c r="AP32" s="52">
        <v>599.54591089040605</v>
      </c>
      <c r="AQ32" s="52">
        <v>333.50974787000246</v>
      </c>
      <c r="AR32" s="52">
        <v>266.03616302040354</v>
      </c>
      <c r="AS32" s="52">
        <v>2916.4804353046848</v>
      </c>
      <c r="AT32" s="52">
        <v>1519.4486614247069</v>
      </c>
      <c r="AU32" s="52">
        <v>1397.0317738799779</v>
      </c>
      <c r="AV32" s="52">
        <v>689.43202568325898</v>
      </c>
      <c r="AW32" s="52">
        <v>359.31738232146068</v>
      </c>
      <c r="AX32" s="52">
        <v>330.1146433617983</v>
      </c>
      <c r="AY32" s="53">
        <v>44.196351224245582</v>
      </c>
      <c r="AZ32" s="53">
        <v>14.256374879359976</v>
      </c>
      <c r="BA32" s="53">
        <v>69.349882400620487</v>
      </c>
      <c r="BB32" s="53">
        <v>16.393742720019532</v>
      </c>
      <c r="BC32" s="53">
        <v>114.99236558203859</v>
      </c>
      <c r="BD32" s="54">
        <v>3676.9964851259679</v>
      </c>
      <c r="BE32" s="52">
        <v>1983.7821869617569</v>
      </c>
      <c r="BF32" s="52">
        <v>1693.214298164211</v>
      </c>
      <c r="BG32" s="52">
        <v>430.35361901256647</v>
      </c>
      <c r="BH32" s="52">
        <v>227.15360071354007</v>
      </c>
      <c r="BI32" s="52">
        <v>203.20001829902642</v>
      </c>
      <c r="BJ32" s="52">
        <v>2447.6264797437407</v>
      </c>
      <c r="BK32" s="52">
        <v>1361.5005658767823</v>
      </c>
      <c r="BL32" s="52">
        <v>1086.1259138669584</v>
      </c>
      <c r="BM32" s="52">
        <v>799.01638636966072</v>
      </c>
      <c r="BN32" s="52">
        <v>395.1280203714345</v>
      </c>
      <c r="BO32" s="52">
        <v>403.88836599822628</v>
      </c>
      <c r="BP32" s="53">
        <v>50.227026695304367</v>
      </c>
      <c r="BQ32" s="53">
        <v>11.70394425867457</v>
      </c>
      <c r="BR32" s="53">
        <v>66.565918396843088</v>
      </c>
      <c r="BS32" s="53">
        <v>21.730137344482333</v>
      </c>
      <c r="BT32" s="53">
        <v>185.66507891881562</v>
      </c>
    </row>
    <row r="33" spans="1:72" x14ac:dyDescent="0.25">
      <c r="A33" t="s">
        <v>135</v>
      </c>
      <c r="B33" t="s">
        <v>74</v>
      </c>
      <c r="C33" s="12" t="s">
        <v>46</v>
      </c>
      <c r="D33" t="s">
        <v>47</v>
      </c>
      <c r="E33" s="52">
        <v>3546.9971021302363</v>
      </c>
      <c r="F33" s="52">
        <v>1821.9781712954032</v>
      </c>
      <c r="G33" s="52">
        <v>1725.0189308348329</v>
      </c>
      <c r="H33" s="52">
        <v>829.59248716774664</v>
      </c>
      <c r="I33" s="52">
        <v>410.70048196781147</v>
      </c>
      <c r="J33" s="52">
        <v>418.89200519993523</v>
      </c>
      <c r="K33" s="52">
        <v>2396.2305283771966</v>
      </c>
      <c r="L33" s="52">
        <v>1233.2444671136313</v>
      </c>
      <c r="M33" s="52">
        <v>1162.9860612635653</v>
      </c>
      <c r="N33" s="52">
        <v>321.17408658529291</v>
      </c>
      <c r="O33" s="52">
        <v>178.03322221396056</v>
      </c>
      <c r="P33" s="52">
        <v>143.14086437133233</v>
      </c>
      <c r="Q33" s="53">
        <v>48.024034420944275</v>
      </c>
      <c r="R33" s="53">
        <v>23.388586550282618</v>
      </c>
      <c r="S33" s="53">
        <v>67.556596731868808</v>
      </c>
      <c r="T33" s="53">
        <v>9.0548167178485688</v>
      </c>
      <c r="U33" s="53">
        <v>38.714681190254119</v>
      </c>
      <c r="V33" s="54">
        <v>4045</v>
      </c>
      <c r="W33" s="52">
        <v>2045.4062187481368</v>
      </c>
      <c r="X33" s="52">
        <v>1999.5937812518632</v>
      </c>
      <c r="Y33" s="52">
        <v>780.74497869624213</v>
      </c>
      <c r="Z33" s="52">
        <v>399.2641445835103</v>
      </c>
      <c r="AA33" s="52">
        <v>381.48083411273171</v>
      </c>
      <c r="AB33" s="60">
        <v>2729.3864790647121</v>
      </c>
      <c r="AC33" s="60">
        <v>1366.3718512597713</v>
      </c>
      <c r="AD33" s="60">
        <v>1363.014627804941</v>
      </c>
      <c r="AE33" s="60">
        <v>534.86854223904561</v>
      </c>
      <c r="AF33" s="60">
        <v>279.7702229048553</v>
      </c>
      <c r="AG33" s="60">
        <v>255.09831933419031</v>
      </c>
      <c r="AH33" s="57">
        <f t="shared" si="0"/>
        <v>48.201803996116865</v>
      </c>
      <c r="AI33" s="57">
        <f t="shared" si="1"/>
        <v>19.301482786062845</v>
      </c>
      <c r="AJ33" s="57">
        <f t="shared" si="2"/>
        <v>67.475561905184477</v>
      </c>
      <c r="AK33" s="57">
        <f t="shared" si="3"/>
        <v>13.222955308752674</v>
      </c>
      <c r="AL33" s="57">
        <f t="shared" si="4"/>
        <v>68.507458495886453</v>
      </c>
      <c r="AM33" s="54">
        <v>4350.8810952309559</v>
      </c>
      <c r="AN33" s="52">
        <v>2235.8322315892074</v>
      </c>
      <c r="AO33" s="52">
        <v>2115.0488636417485</v>
      </c>
      <c r="AP33" s="52">
        <v>776.98263635052081</v>
      </c>
      <c r="AQ33" s="52">
        <v>390.802982114055</v>
      </c>
      <c r="AR33" s="52">
        <v>386.17965423646575</v>
      </c>
      <c r="AS33" s="52">
        <v>2892.3916004181383</v>
      </c>
      <c r="AT33" s="52">
        <v>1477.815540845899</v>
      </c>
      <c r="AU33" s="52">
        <v>1414.5760595722395</v>
      </c>
      <c r="AV33" s="52">
        <v>681.5068584622968</v>
      </c>
      <c r="AW33" s="52">
        <v>367.2137086292534</v>
      </c>
      <c r="AX33" s="52">
        <v>314.29314983304334</v>
      </c>
      <c r="AY33" s="53">
        <v>50.425035621109224</v>
      </c>
      <c r="AZ33" s="53">
        <v>17.858052641387491</v>
      </c>
      <c r="BA33" s="53">
        <v>66.478295708621346</v>
      </c>
      <c r="BB33" s="53">
        <v>15.663651649991154</v>
      </c>
      <c r="BC33" s="53">
        <v>87.711980497186829</v>
      </c>
      <c r="BD33" s="54">
        <v>4455.9605595869161</v>
      </c>
      <c r="BE33" s="52">
        <v>1964.2927677340372</v>
      </c>
      <c r="BF33" s="52">
        <v>2491.667791852879</v>
      </c>
      <c r="BG33" s="52">
        <v>741.95259182213931</v>
      </c>
      <c r="BH33" s="52">
        <v>343.65009863621219</v>
      </c>
      <c r="BI33" s="52">
        <v>398.30249318592712</v>
      </c>
      <c r="BJ33" s="52">
        <v>2915.2521174545068</v>
      </c>
      <c r="BK33" s="52">
        <v>1298.1443727642036</v>
      </c>
      <c r="BL33" s="52">
        <v>1617.1077446903034</v>
      </c>
      <c r="BM33" s="52">
        <v>798.75585031027003</v>
      </c>
      <c r="BN33" s="52">
        <v>322.49829633362162</v>
      </c>
      <c r="BO33" s="52">
        <v>476.25755397664835</v>
      </c>
      <c r="BP33" s="53">
        <v>52.849921037968429</v>
      </c>
      <c r="BQ33" s="53">
        <v>16.650789025182057</v>
      </c>
      <c r="BR33" s="53">
        <v>65.423651723810622</v>
      </c>
      <c r="BS33" s="53">
        <v>17.925559251007321</v>
      </c>
      <c r="BT33" s="53">
        <v>107.65591482720336</v>
      </c>
    </row>
    <row r="34" spans="1:72" x14ac:dyDescent="0.25">
      <c r="B34" t="s">
        <v>139</v>
      </c>
      <c r="C34" s="12"/>
      <c r="E34" s="52">
        <f t="shared" ref="E34:P34" si="5">SUM(E5:E33)</f>
        <v>726964.05929773534</v>
      </c>
      <c r="F34" s="52">
        <f t="shared" si="5"/>
        <v>364798.89068711287</v>
      </c>
      <c r="G34" s="52">
        <f t="shared" si="5"/>
        <v>362165.16861062264</v>
      </c>
      <c r="H34" s="52">
        <f t="shared" si="5"/>
        <v>155105.36446734561</v>
      </c>
      <c r="I34" s="52">
        <f t="shared" si="5"/>
        <v>79578.16612243664</v>
      </c>
      <c r="J34" s="52">
        <f t="shared" si="5"/>
        <v>75527.19834490896</v>
      </c>
      <c r="K34" s="52">
        <f t="shared" si="5"/>
        <v>513905.76246087451</v>
      </c>
      <c r="L34" s="52">
        <f t="shared" si="5"/>
        <v>259054.94362239569</v>
      </c>
      <c r="M34" s="52">
        <f t="shared" si="5"/>
        <v>254850.81883847894</v>
      </c>
      <c r="N34" s="52">
        <f t="shared" si="5"/>
        <v>57952.932369515358</v>
      </c>
      <c r="O34" s="52">
        <f t="shared" si="5"/>
        <v>26165.780942280591</v>
      </c>
      <c r="P34" s="52">
        <f t="shared" si="5"/>
        <v>31787.151427234763</v>
      </c>
      <c r="Q34" s="53">
        <f>(H34+N34)/K34*100</f>
        <v>41.458631601369106</v>
      </c>
      <c r="R34" s="53">
        <f>H34/E34*100</f>
        <v>21.336043024902924</v>
      </c>
      <c r="S34" s="53">
        <f>K34/E34*100</f>
        <v>70.692045347787854</v>
      </c>
      <c r="T34" s="53">
        <f>N34/E34*100</f>
        <v>7.9719116273092343</v>
      </c>
      <c r="U34" s="53">
        <f>N34/H34*100</f>
        <v>37.363589949666896</v>
      </c>
      <c r="V34" s="54">
        <f t="shared" ref="V34:AG34" si="6">SUM(V5:V33)</f>
        <v>817498</v>
      </c>
      <c r="W34" s="60">
        <f t="shared" si="6"/>
        <v>409568.66050661524</v>
      </c>
      <c r="X34" s="60">
        <f t="shared" si="6"/>
        <v>407929.33949338476</v>
      </c>
      <c r="Y34" s="60">
        <f t="shared" si="6"/>
        <v>154552.61634090915</v>
      </c>
      <c r="Z34" s="60">
        <f t="shared" si="6"/>
        <v>79213.197797604327</v>
      </c>
      <c r="AA34" s="60">
        <f t="shared" si="6"/>
        <v>75339.418543304811</v>
      </c>
      <c r="AB34" s="60">
        <f t="shared" si="6"/>
        <v>576806.66173008492</v>
      </c>
      <c r="AC34" s="60">
        <f t="shared" si="6"/>
        <v>291014.28658337024</v>
      </c>
      <c r="AD34" s="60">
        <f t="shared" si="6"/>
        <v>285792.37514671468</v>
      </c>
      <c r="AE34" s="60">
        <f t="shared" si="6"/>
        <v>86138.721929005842</v>
      </c>
      <c r="AF34" s="60">
        <f t="shared" si="6"/>
        <v>39341.176125640668</v>
      </c>
      <c r="AG34" s="60">
        <f t="shared" si="6"/>
        <v>46797.545803365167</v>
      </c>
      <c r="AH34" s="59">
        <f t="shared" ref="AH34" si="7">(Y34+AE34)/AB34*100</f>
        <v>41.728252157834099</v>
      </c>
      <c r="AI34" s="57">
        <f t="shared" ref="AI34" si="8">Y34/V34*100</f>
        <v>18.905565070606798</v>
      </c>
      <c r="AJ34" s="57">
        <f t="shared" ref="AJ34" si="9">AB34/V34*100</f>
        <v>70.557562431967398</v>
      </c>
      <c r="AK34" s="57">
        <f t="shared" ref="AK34" si="10">AE34/V34*100</f>
        <v>10.536872497425785</v>
      </c>
      <c r="AL34" s="57">
        <f t="shared" ref="AL34" si="11">AE34/Y34*100</f>
        <v>55.734237289780154</v>
      </c>
      <c r="AM34" s="54">
        <f t="shared" ref="AM34:AX34" si="12">SUM(AM5:AM33)</f>
        <v>838543.4637228793</v>
      </c>
      <c r="AN34" s="52">
        <f t="shared" si="12"/>
        <v>417226.71804370679</v>
      </c>
      <c r="AO34" s="52">
        <f t="shared" si="12"/>
        <v>421316.74567917251</v>
      </c>
      <c r="AP34" s="52">
        <f t="shared" si="12"/>
        <v>146163.08899088282</v>
      </c>
      <c r="AQ34" s="52">
        <f t="shared" si="12"/>
        <v>72661.409862329572</v>
      </c>
      <c r="AR34" s="52">
        <f t="shared" si="12"/>
        <v>73501.679128553224</v>
      </c>
      <c r="AS34" s="52">
        <f t="shared" si="12"/>
        <v>559111.11634944344</v>
      </c>
      <c r="AT34" s="52">
        <f t="shared" si="12"/>
        <v>283233.26324221247</v>
      </c>
      <c r="AU34" s="52">
        <f t="shared" si="12"/>
        <v>275877.85310723085</v>
      </c>
      <c r="AV34" s="52">
        <f t="shared" si="12"/>
        <v>133269.25838255306</v>
      </c>
      <c r="AW34" s="52">
        <f t="shared" si="12"/>
        <v>61332.04493916472</v>
      </c>
      <c r="AX34" s="52">
        <f t="shared" si="12"/>
        <v>71937.213443388377</v>
      </c>
      <c r="AY34" s="53">
        <f>(AP34+AV34)/AS34*100</f>
        <v>49.977963092186343</v>
      </c>
      <c r="AZ34" s="53">
        <f>AP34/AM34*100</f>
        <v>17.430591891082535</v>
      </c>
      <c r="BA34" s="53">
        <f>AS34/AM34*100</f>
        <v>66.676462287018396</v>
      </c>
      <c r="BB34" s="53">
        <f>AV34/AM34*100</f>
        <v>15.892945821899065</v>
      </c>
      <c r="BC34" s="53">
        <f>AV34/AP34*100</f>
        <v>91.178463251324658</v>
      </c>
      <c r="BD34" s="54">
        <f t="shared" ref="BD34:BO34" si="13">SUM(BD5:BD33)</f>
        <v>859968.5589409268</v>
      </c>
      <c r="BE34" s="52">
        <f t="shared" si="13"/>
        <v>426588.23785599694</v>
      </c>
      <c r="BF34" s="52">
        <f t="shared" si="13"/>
        <v>433380.32108492998</v>
      </c>
      <c r="BG34" s="52">
        <f t="shared" si="13"/>
        <v>134148.9240328258</v>
      </c>
      <c r="BH34" s="52">
        <f t="shared" si="13"/>
        <v>68319.209442956635</v>
      </c>
      <c r="BI34" s="52">
        <f t="shared" si="13"/>
        <v>65829.714589869167</v>
      </c>
      <c r="BJ34" s="52">
        <f t="shared" si="13"/>
        <v>557381.2145521302</v>
      </c>
      <c r="BK34" s="52">
        <f t="shared" si="13"/>
        <v>282804.59836632299</v>
      </c>
      <c r="BL34" s="52">
        <f t="shared" si="13"/>
        <v>274576.61618580722</v>
      </c>
      <c r="BM34" s="52">
        <f t="shared" si="13"/>
        <v>168438.42035597097</v>
      </c>
      <c r="BN34" s="52">
        <f t="shared" si="13"/>
        <v>75464.43004671736</v>
      </c>
      <c r="BO34" s="52">
        <f t="shared" si="13"/>
        <v>92973.990309253582</v>
      </c>
      <c r="BP34" s="53">
        <f>(BG34+BM34)/BJ34*100</f>
        <v>54.287323736221239</v>
      </c>
      <c r="BQ34" s="53">
        <f>BG34/BD34*100</f>
        <v>15.599282396792926</v>
      </c>
      <c r="BR34" s="53">
        <f>BJ34/BD34*100</f>
        <v>64.81413869811233</v>
      </c>
      <c r="BS34" s="53">
        <f>BM34/BD34*100</f>
        <v>19.586578905094761</v>
      </c>
      <c r="BT34" s="53">
        <f>BM34/BG34*100</f>
        <v>125.56076880255458</v>
      </c>
    </row>
    <row r="35" spans="1:72" x14ac:dyDescent="0.25">
      <c r="B35" t="s">
        <v>18</v>
      </c>
      <c r="E35" s="52">
        <v>19957444</v>
      </c>
      <c r="F35" s="52">
        <v>9828254.0000000019</v>
      </c>
      <c r="G35" s="52">
        <v>10129189.999999981</v>
      </c>
      <c r="H35" s="52">
        <v>4547455.0000000019</v>
      </c>
      <c r="I35" s="52">
        <v>2319473.7960539521</v>
      </c>
      <c r="J35" s="52">
        <v>2227981.2039460475</v>
      </c>
      <c r="K35" s="52">
        <v>13793115.999999998</v>
      </c>
      <c r="L35" s="52">
        <v>6798810.8548096577</v>
      </c>
      <c r="M35" s="52">
        <v>6994305.1451903284</v>
      </c>
      <c r="N35" s="52">
        <v>1616873</v>
      </c>
      <c r="O35" s="52">
        <v>709969.3491363927</v>
      </c>
      <c r="P35" s="52">
        <v>906903.6508636059</v>
      </c>
      <c r="Q35" s="53">
        <v>44.691337330883044</v>
      </c>
      <c r="R35" s="53">
        <v>22.78575853701507</v>
      </c>
      <c r="S35" s="53">
        <v>69.112637870861619</v>
      </c>
      <c r="T35" s="53">
        <v>8.10160359212332</v>
      </c>
      <c r="U35" s="53">
        <v>35.555557998924655</v>
      </c>
      <c r="V35" s="54">
        <v>21292666.000000011</v>
      </c>
      <c r="W35" s="52">
        <v>10483130.628296677</v>
      </c>
      <c r="X35" s="52">
        <v>10809535.371703291</v>
      </c>
      <c r="Y35" s="52">
        <v>3993043.0696184598</v>
      </c>
      <c r="Z35" s="52">
        <v>2042645.5981941633</v>
      </c>
      <c r="AA35" s="52">
        <v>1950397.471424297</v>
      </c>
      <c r="AB35" s="52">
        <v>14915444.930381553</v>
      </c>
      <c r="AC35" s="52">
        <v>7379880.8687763419</v>
      </c>
      <c r="AD35" s="52">
        <v>7535564.0616051666</v>
      </c>
      <c r="AE35" s="52">
        <v>2384177.9999999977</v>
      </c>
      <c r="AF35" s="52">
        <v>1060604.1613261723</v>
      </c>
      <c r="AG35" s="52">
        <v>1323573.8386738279</v>
      </c>
      <c r="AH35" s="59">
        <v>42.755821897264191</v>
      </c>
      <c r="AI35" s="57">
        <v>18.753138144459964</v>
      </c>
      <c r="AJ35" s="57">
        <v>70.049682507495987</v>
      </c>
      <c r="AK35" s="57">
        <v>11.197179348044047</v>
      </c>
      <c r="AL35" s="57">
        <v>59.708296615688873</v>
      </c>
      <c r="AM35" s="54">
        <v>22220111.999999959</v>
      </c>
      <c r="AN35" s="52">
        <v>10932043.999999998</v>
      </c>
      <c r="AO35" s="52">
        <v>11288067.999999978</v>
      </c>
      <c r="AP35" s="52">
        <v>3833720.9999999925</v>
      </c>
      <c r="AQ35" s="52">
        <v>1962108.9999999981</v>
      </c>
      <c r="AR35" s="52">
        <v>1871611.9999999935</v>
      </c>
      <c r="AS35" s="52">
        <v>14907873.999999972</v>
      </c>
      <c r="AT35" s="52">
        <v>7422288.0000000028</v>
      </c>
      <c r="AU35" s="52">
        <v>7485585.999999986</v>
      </c>
      <c r="AV35" s="52">
        <v>3478516.9999999944</v>
      </c>
      <c r="AW35" s="52">
        <v>1547646.9999999974</v>
      </c>
      <c r="AX35" s="52">
        <v>1930869.9999999991</v>
      </c>
      <c r="AY35" s="53">
        <v>49.049502296571603</v>
      </c>
      <c r="AZ35" s="53">
        <v>17.253382881238398</v>
      </c>
      <c r="BA35" s="53">
        <v>67.091804037711427</v>
      </c>
      <c r="BB35" s="53">
        <v>15.654813081050181</v>
      </c>
      <c r="BC35" s="53">
        <v>90.734745694848456</v>
      </c>
      <c r="BD35" s="54">
        <v>22473382</v>
      </c>
      <c r="BE35" s="52">
        <v>11042141.999999989</v>
      </c>
      <c r="BF35" s="52">
        <v>11431240.000000013</v>
      </c>
      <c r="BG35" s="52">
        <v>3409783.0000000019</v>
      </c>
      <c r="BH35" s="52">
        <v>1745365.9999999988</v>
      </c>
      <c r="BI35" s="52">
        <v>1664417.0000000028</v>
      </c>
      <c r="BJ35" s="52">
        <v>14605953.999999996</v>
      </c>
      <c r="BK35" s="52">
        <v>7325467.9999999916</v>
      </c>
      <c r="BL35" s="52">
        <v>7280486.0000000093</v>
      </c>
      <c r="BM35" s="52">
        <v>4457645.0000000028</v>
      </c>
      <c r="BN35" s="52">
        <v>1971307.9999999991</v>
      </c>
      <c r="BO35" s="52">
        <v>2486337.0000000019</v>
      </c>
      <c r="BP35" s="53">
        <v>53.864526753952582</v>
      </c>
      <c r="BQ35" s="53">
        <v>15.172540563765621</v>
      </c>
      <c r="BR35" s="53">
        <v>64.992238373378768</v>
      </c>
      <c r="BS35" s="53">
        <v>19.835221062855616</v>
      </c>
      <c r="BT35" s="53">
        <v>130.73104652114228</v>
      </c>
    </row>
    <row r="36" spans="1:72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56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58"/>
      <c r="AI36" s="58"/>
      <c r="AJ36" s="58"/>
      <c r="AK36" s="58"/>
      <c r="AL36" s="58"/>
      <c r="AM36" s="56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56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</row>
    <row r="37" spans="1:72" x14ac:dyDescent="0.25">
      <c r="A37" s="55" t="s">
        <v>136</v>
      </c>
    </row>
    <row r="38" spans="1:72" x14ac:dyDescent="0.25">
      <c r="A38" s="55" t="s">
        <v>137</v>
      </c>
      <c r="AH38" s="53"/>
      <c r="AI38" s="53"/>
      <c r="AJ38" s="53"/>
      <c r="AK38" s="53"/>
      <c r="AL38" s="53"/>
    </row>
  </sheetData>
  <mergeCells count="45">
    <mergeCell ref="A1:BT1"/>
    <mergeCell ref="BG3:BI3"/>
    <mergeCell ref="BJ3:BL3"/>
    <mergeCell ref="BM3:BO3"/>
    <mergeCell ref="BP3:BP4"/>
    <mergeCell ref="BQ3:BS3"/>
    <mergeCell ref="BT3:BT4"/>
    <mergeCell ref="AY3:AY4"/>
    <mergeCell ref="AZ3:BB3"/>
    <mergeCell ref="BC3:BC4"/>
    <mergeCell ref="BD3:BD4"/>
    <mergeCell ref="BE3:BE4"/>
    <mergeCell ref="BF3:BF4"/>
    <mergeCell ref="AM3:AM4"/>
    <mergeCell ref="AN3:AN4"/>
    <mergeCell ref="AO3:AO4"/>
    <mergeCell ref="AV3:AX3"/>
    <mergeCell ref="Y3:AA3"/>
    <mergeCell ref="AB3:AD3"/>
    <mergeCell ref="AE3:AG3"/>
    <mergeCell ref="AH3:AH4"/>
    <mergeCell ref="AI3:AK3"/>
    <mergeCell ref="AL3:AL4"/>
    <mergeCell ref="AM2:BC2"/>
    <mergeCell ref="BD2:BT2"/>
    <mergeCell ref="E3:E4"/>
    <mergeCell ref="F3:F4"/>
    <mergeCell ref="G3:G4"/>
    <mergeCell ref="H3:J3"/>
    <mergeCell ref="K3:M3"/>
    <mergeCell ref="N3:P3"/>
    <mergeCell ref="Q3:Q4"/>
    <mergeCell ref="R3:T3"/>
    <mergeCell ref="V2:AL2"/>
    <mergeCell ref="V3:V4"/>
    <mergeCell ref="W3:W4"/>
    <mergeCell ref="X3:X4"/>
    <mergeCell ref="AP3:AR3"/>
    <mergeCell ref="AS3:AU3"/>
    <mergeCell ref="A2:A4"/>
    <mergeCell ref="B2:B4"/>
    <mergeCell ref="C2:C4"/>
    <mergeCell ref="D2:D4"/>
    <mergeCell ref="E2:U2"/>
    <mergeCell ref="U3:U4"/>
  </mergeCells>
  <phoneticPr fontId="1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6EBB6-D110-45E5-BD59-8CC7F0132438}">
  <dimension ref="A1:L68"/>
  <sheetViews>
    <sheetView workbookViewId="0">
      <selection activeCell="I39" sqref="I39"/>
    </sheetView>
  </sheetViews>
  <sheetFormatPr defaultRowHeight="15" x14ac:dyDescent="0.25"/>
  <cols>
    <col min="1" max="1" width="10.42578125" customWidth="1"/>
    <col min="2" max="2" width="39.42578125" bestFit="1" customWidth="1"/>
    <col min="4" max="4" width="22.85546875" customWidth="1"/>
    <col min="5" max="6" width="13.85546875" bestFit="1" customWidth="1"/>
    <col min="7" max="7" width="13.7109375" bestFit="1" customWidth="1"/>
    <col min="8" max="9" width="13.85546875" bestFit="1" customWidth="1"/>
    <col min="10" max="10" width="12.5703125" bestFit="1" customWidth="1"/>
    <col min="11" max="11" width="12.42578125" customWidth="1"/>
    <col min="12" max="12" width="11.28515625" customWidth="1"/>
  </cols>
  <sheetData>
    <row r="1" spans="1:12" ht="15" customHeight="1" x14ac:dyDescent="0.25">
      <c r="A1" s="63" t="s">
        <v>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.75" customHeight="1" thickBo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0.25" customHeight="1" x14ac:dyDescent="0.3">
      <c r="A3" s="88" t="s">
        <v>0</v>
      </c>
      <c r="B3" s="67" t="s">
        <v>1</v>
      </c>
      <c r="C3" s="65" t="s">
        <v>2</v>
      </c>
      <c r="D3" s="65" t="s">
        <v>3</v>
      </c>
      <c r="E3" s="92" t="s">
        <v>4</v>
      </c>
      <c r="F3" s="92"/>
      <c r="G3" s="92"/>
      <c r="H3" s="92" t="s">
        <v>5</v>
      </c>
      <c r="I3" s="92"/>
      <c r="J3" s="93"/>
      <c r="K3" s="94" t="s">
        <v>6</v>
      </c>
      <c r="L3" s="95"/>
    </row>
    <row r="4" spans="1:12" ht="29.25" customHeight="1" thickBot="1" x14ac:dyDescent="0.35">
      <c r="A4" s="89"/>
      <c r="B4" s="90"/>
      <c r="C4" s="91"/>
      <c r="D4" s="91"/>
      <c r="E4" s="1" t="s">
        <v>7</v>
      </c>
      <c r="F4" s="1" t="s">
        <v>8</v>
      </c>
      <c r="G4" s="1" t="s">
        <v>9</v>
      </c>
      <c r="H4" s="1" t="s">
        <v>96</v>
      </c>
      <c r="I4" s="1" t="s">
        <v>8</v>
      </c>
      <c r="J4" s="2" t="s">
        <v>9</v>
      </c>
      <c r="K4" s="1">
        <v>2010</v>
      </c>
      <c r="L4" s="3">
        <v>2020</v>
      </c>
    </row>
    <row r="5" spans="1:12" ht="16.5" x14ac:dyDescent="0.3">
      <c r="A5" s="4">
        <v>3100708</v>
      </c>
      <c r="B5" s="5" t="s">
        <v>45</v>
      </c>
      <c r="C5" s="4" t="s">
        <v>46</v>
      </c>
      <c r="D5" s="5" t="s">
        <v>47</v>
      </c>
      <c r="E5" s="6">
        <v>2062.1984618188112</v>
      </c>
      <c r="F5" s="6">
        <v>1547.6697366917415</v>
      </c>
      <c r="G5" s="6">
        <v>514.52872512706972</v>
      </c>
      <c r="H5" s="48">
        <v>1992</v>
      </c>
      <c r="I5" s="6">
        <v>1707.6725774574793</v>
      </c>
      <c r="J5" s="6">
        <v>284.32742254252071</v>
      </c>
      <c r="K5" s="7">
        <f>F5/E5*100</f>
        <v>75.049504950495049</v>
      </c>
      <c r="L5" s="7">
        <f>I5/H5*100</f>
        <v>85.726535012925666</v>
      </c>
    </row>
    <row r="6" spans="1:12" ht="16.5" x14ac:dyDescent="0.3">
      <c r="A6" s="4">
        <v>3104007</v>
      </c>
      <c r="B6" s="5" t="s">
        <v>48</v>
      </c>
      <c r="C6" s="4" t="s">
        <v>46</v>
      </c>
      <c r="D6" s="5" t="s">
        <v>47</v>
      </c>
      <c r="E6" s="6">
        <v>95393.016127570707</v>
      </c>
      <c r="F6" s="6">
        <v>93984.771928469156</v>
      </c>
      <c r="G6" s="6">
        <v>1408.2441991015512</v>
      </c>
      <c r="H6" s="48">
        <v>107337</v>
      </c>
      <c r="I6" s="6">
        <v>106405.50998554127</v>
      </c>
      <c r="J6" s="6">
        <v>931.49001445873</v>
      </c>
      <c r="K6" s="7">
        <f t="shared" ref="K6:K35" si="0">F6/E6*100</f>
        <v>98.523744969738374</v>
      </c>
      <c r="L6" s="7">
        <f t="shared" ref="L6:L35" si="1">I6/H6*100</f>
        <v>99.132181806405313</v>
      </c>
    </row>
    <row r="7" spans="1:12" ht="16.5" x14ac:dyDescent="0.3">
      <c r="A7" s="4">
        <v>3111408</v>
      </c>
      <c r="B7" s="5" t="s">
        <v>49</v>
      </c>
      <c r="C7" s="4" t="s">
        <v>46</v>
      </c>
      <c r="D7" s="5" t="s">
        <v>47</v>
      </c>
      <c r="E7" s="6">
        <v>6996.2754787192052</v>
      </c>
      <c r="F7" s="6">
        <v>5303.7267384526376</v>
      </c>
      <c r="G7" s="6">
        <v>1692.5487402665676</v>
      </c>
      <c r="H7" s="48">
        <v>8269</v>
      </c>
      <c r="I7" s="6">
        <v>6695.5061260985503</v>
      </c>
      <c r="J7" s="6">
        <v>1573.4938739014497</v>
      </c>
      <c r="K7" s="7">
        <f t="shared" si="0"/>
        <v>75.807860262008731</v>
      </c>
      <c r="L7" s="7">
        <f t="shared" si="1"/>
        <v>80.971170952939303</v>
      </c>
    </row>
    <row r="8" spans="1:12" ht="16.5" x14ac:dyDescent="0.3">
      <c r="A8" s="4">
        <v>3111507</v>
      </c>
      <c r="B8" s="5" t="s">
        <v>50</v>
      </c>
      <c r="C8" s="4" t="s">
        <v>46</v>
      </c>
      <c r="D8" s="5" t="s">
        <v>47</v>
      </c>
      <c r="E8" s="6">
        <v>14467.096870956926</v>
      </c>
      <c r="F8" s="6">
        <v>13151.998780668011</v>
      </c>
      <c r="G8" s="6">
        <v>1315.098090288915</v>
      </c>
      <c r="H8" s="48">
        <v>15563</v>
      </c>
      <c r="I8" s="6">
        <v>14492.374597657275</v>
      </c>
      <c r="J8" s="6">
        <v>1070.6254023427246</v>
      </c>
      <c r="K8" s="7">
        <f t="shared" si="0"/>
        <v>90.909730528389503</v>
      </c>
      <c r="L8" s="7">
        <f t="shared" si="1"/>
        <v>93.120700364051118</v>
      </c>
    </row>
    <row r="9" spans="1:12" ht="16.5" x14ac:dyDescent="0.3">
      <c r="A9" s="4">
        <v>3114550</v>
      </c>
      <c r="B9" s="5" t="s">
        <v>51</v>
      </c>
      <c r="C9" s="4" t="s">
        <v>46</v>
      </c>
      <c r="D9" s="5" t="s">
        <v>47</v>
      </c>
      <c r="E9" s="6">
        <v>9645.0063809568419</v>
      </c>
      <c r="F9" s="6">
        <v>7102.0745200855763</v>
      </c>
      <c r="G9" s="6">
        <v>2542.9318608712656</v>
      </c>
      <c r="H9" s="48">
        <v>10066</v>
      </c>
      <c r="I9" s="6">
        <v>8011.2985098354347</v>
      </c>
      <c r="J9" s="6">
        <v>2054.7014901645653</v>
      </c>
      <c r="K9" s="7">
        <f t="shared" si="0"/>
        <v>73.634731171437622</v>
      </c>
      <c r="L9" s="7">
        <f t="shared" si="1"/>
        <v>79.587706237188911</v>
      </c>
    </row>
    <row r="10" spans="1:12" ht="16.5" x14ac:dyDescent="0.3">
      <c r="A10" s="4">
        <v>3116902</v>
      </c>
      <c r="B10" s="5" t="s">
        <v>52</v>
      </c>
      <c r="C10" s="4" t="s">
        <v>46</v>
      </c>
      <c r="D10" s="5" t="s">
        <v>47</v>
      </c>
      <c r="E10" s="6">
        <v>3026.6099449662574</v>
      </c>
      <c r="F10" s="6">
        <v>1535.7092183745342</v>
      </c>
      <c r="G10" s="6">
        <v>1490.9007265917232</v>
      </c>
      <c r="H10" s="48">
        <v>3120</v>
      </c>
      <c r="I10" s="6">
        <v>1856.0525095527291</v>
      </c>
      <c r="J10" s="6">
        <v>1263.9474904472709</v>
      </c>
      <c r="K10" s="7">
        <f t="shared" si="0"/>
        <v>50.740242261103631</v>
      </c>
      <c r="L10" s="7">
        <f t="shared" si="1"/>
        <v>59.488862485664399</v>
      </c>
    </row>
    <row r="11" spans="1:12" ht="16.5" x14ac:dyDescent="0.3">
      <c r="A11" s="4">
        <v>3117306</v>
      </c>
      <c r="B11" s="5" t="s">
        <v>53</v>
      </c>
      <c r="C11" s="4" t="s">
        <v>46</v>
      </c>
      <c r="D11" s="5" t="s">
        <v>47</v>
      </c>
      <c r="E11" s="6">
        <v>23466.545293552204</v>
      </c>
      <c r="F11" s="6">
        <v>21264.934472907942</v>
      </c>
      <c r="G11" s="6">
        <v>2201.6108206442623</v>
      </c>
      <c r="H11" s="48">
        <v>28346</v>
      </c>
      <c r="I11" s="6">
        <v>25670.241451687947</v>
      </c>
      <c r="J11" s="6">
        <v>2675.7585483120529</v>
      </c>
      <c r="K11" s="7">
        <f t="shared" si="0"/>
        <v>90.618087182823672</v>
      </c>
      <c r="L11" s="7">
        <f t="shared" si="1"/>
        <v>90.560366371579576</v>
      </c>
    </row>
    <row r="12" spans="1:12" ht="16.5" x14ac:dyDescent="0.3">
      <c r="A12" s="4">
        <v>3118205</v>
      </c>
      <c r="B12" s="5" t="s">
        <v>54</v>
      </c>
      <c r="C12" s="4" t="s">
        <v>46</v>
      </c>
      <c r="D12" s="5" t="s">
        <v>47</v>
      </c>
      <c r="E12" s="6">
        <v>6645.9038294415732</v>
      </c>
      <c r="F12" s="6">
        <v>5775.3281018220632</v>
      </c>
      <c r="G12" s="6">
        <v>870.57572761950996</v>
      </c>
      <c r="H12" s="48">
        <v>6969</v>
      </c>
      <c r="I12" s="6">
        <v>6399.4523059723233</v>
      </c>
      <c r="J12" s="6">
        <v>569.5476940276767</v>
      </c>
      <c r="K12" s="7">
        <f t="shared" si="0"/>
        <v>86.900566876053318</v>
      </c>
      <c r="L12" s="7">
        <f t="shared" si="1"/>
        <v>91.827411479011673</v>
      </c>
    </row>
    <row r="13" spans="1:12" ht="16.5" x14ac:dyDescent="0.3">
      <c r="A13" s="4">
        <v>3121258</v>
      </c>
      <c r="B13" s="5" t="s">
        <v>55</v>
      </c>
      <c r="C13" s="4" t="s">
        <v>46</v>
      </c>
      <c r="D13" s="5" t="s">
        <v>47</v>
      </c>
      <c r="E13" s="6">
        <v>8237.7186202508165</v>
      </c>
      <c r="F13" s="6">
        <v>7719.4952951826144</v>
      </c>
      <c r="G13" s="6">
        <v>518.22332506820203</v>
      </c>
      <c r="H13" s="48">
        <v>10768</v>
      </c>
      <c r="I13" s="6">
        <v>10362.432919315319</v>
      </c>
      <c r="J13" s="6">
        <v>405.56708068468106</v>
      </c>
      <c r="K13" s="7">
        <f t="shared" si="0"/>
        <v>93.70914024916739</v>
      </c>
      <c r="L13" s="7">
        <f t="shared" si="1"/>
        <v>96.23358951815861</v>
      </c>
    </row>
    <row r="14" spans="1:12" ht="16.5" x14ac:dyDescent="0.3">
      <c r="A14" s="4">
        <v>3127008</v>
      </c>
      <c r="B14" s="5" t="s">
        <v>56</v>
      </c>
      <c r="C14" s="4" t="s">
        <v>46</v>
      </c>
      <c r="D14" s="5" t="s">
        <v>47</v>
      </c>
      <c r="E14" s="6">
        <v>14299.061004105921</v>
      </c>
      <c r="F14" s="6">
        <v>13336.08586992181</v>
      </c>
      <c r="G14" s="6">
        <v>962.97513418411108</v>
      </c>
      <c r="H14" s="48">
        <v>18492</v>
      </c>
      <c r="I14" s="6">
        <v>17236.577204101617</v>
      </c>
      <c r="J14" s="6">
        <v>1255.4227958983829</v>
      </c>
      <c r="K14" s="7">
        <f t="shared" si="0"/>
        <v>93.265465935786992</v>
      </c>
      <c r="L14" s="7">
        <f t="shared" si="1"/>
        <v>93.210995047056116</v>
      </c>
    </row>
    <row r="15" spans="1:12" ht="16.5" x14ac:dyDescent="0.3">
      <c r="A15" s="4">
        <v>3127107</v>
      </c>
      <c r="B15" s="5" t="s">
        <v>57</v>
      </c>
      <c r="C15" s="4" t="s">
        <v>46</v>
      </c>
      <c r="D15" s="5" t="s">
        <v>47</v>
      </c>
      <c r="E15" s="6">
        <v>54450.371728641381</v>
      </c>
      <c r="F15" s="6">
        <v>46936.639952719539</v>
      </c>
      <c r="G15" s="6">
        <v>7513.7317759218422</v>
      </c>
      <c r="H15" s="48">
        <v>60012</v>
      </c>
      <c r="I15" s="6">
        <v>54252.803182228854</v>
      </c>
      <c r="J15" s="6">
        <v>5759.196817771146</v>
      </c>
      <c r="K15" s="7">
        <f t="shared" si="0"/>
        <v>86.200770467890948</v>
      </c>
      <c r="L15" s="7">
        <f t="shared" si="1"/>
        <v>90.403257985451006</v>
      </c>
    </row>
    <row r="16" spans="1:12" ht="16.5" x14ac:dyDescent="0.3">
      <c r="A16" s="4">
        <v>3129509</v>
      </c>
      <c r="B16" s="5" t="s">
        <v>58</v>
      </c>
      <c r="C16" s="4" t="s">
        <v>46</v>
      </c>
      <c r="D16" s="5" t="s">
        <v>47</v>
      </c>
      <c r="E16" s="6">
        <v>23644.612567509423</v>
      </c>
      <c r="F16" s="6">
        <v>20016.361251540857</v>
      </c>
      <c r="G16" s="6">
        <v>3628.2513159685659</v>
      </c>
      <c r="H16" s="48">
        <v>25358</v>
      </c>
      <c r="I16" s="6">
        <v>22351.902684367036</v>
      </c>
      <c r="J16" s="6">
        <v>3006.0973156329637</v>
      </c>
      <c r="K16" s="7">
        <f t="shared" si="0"/>
        <v>84.655061250805915</v>
      </c>
      <c r="L16" s="7">
        <f t="shared" si="1"/>
        <v>88.145369052634408</v>
      </c>
    </row>
    <row r="17" spans="1:12" ht="16.5" x14ac:dyDescent="0.3">
      <c r="A17" s="4">
        <v>3133402</v>
      </c>
      <c r="B17" s="5" t="s">
        <v>59</v>
      </c>
      <c r="C17" s="4" t="s">
        <v>46</v>
      </c>
      <c r="D17" s="5" t="s">
        <v>47</v>
      </c>
      <c r="E17" s="6">
        <v>13906.851320458984</v>
      </c>
      <c r="F17" s="6">
        <v>9726.3514978116818</v>
      </c>
      <c r="G17" s="6">
        <v>4180.4998226473017</v>
      </c>
      <c r="H17" s="48">
        <v>15379</v>
      </c>
      <c r="I17" s="6">
        <v>11582.057042991812</v>
      </c>
      <c r="J17" s="6">
        <v>3796.9429570081884</v>
      </c>
      <c r="K17" s="7">
        <f t="shared" si="0"/>
        <v>69.939278659741021</v>
      </c>
      <c r="L17" s="7">
        <f t="shared" si="1"/>
        <v>75.310859243070496</v>
      </c>
    </row>
    <row r="18" spans="1:12" ht="16.5" x14ac:dyDescent="0.3">
      <c r="A18" s="4">
        <v>3134400</v>
      </c>
      <c r="B18" s="5" t="s">
        <v>60</v>
      </c>
      <c r="C18" s="4" t="s">
        <v>46</v>
      </c>
      <c r="D18" s="5" t="s">
        <v>47</v>
      </c>
      <c r="E18" s="6">
        <v>35089.184440022269</v>
      </c>
      <c r="F18" s="6">
        <v>33207.369002719097</v>
      </c>
      <c r="G18" s="6">
        <v>1881.8154373031721</v>
      </c>
      <c r="H18" s="48">
        <v>39690</v>
      </c>
      <c r="I18" s="6">
        <v>38127.472320086272</v>
      </c>
      <c r="J18" s="6">
        <v>1562.5276799137282</v>
      </c>
      <c r="K18" s="7">
        <f t="shared" si="0"/>
        <v>94.637049941927984</v>
      </c>
      <c r="L18" s="7">
        <f t="shared" si="1"/>
        <v>96.063170370587741</v>
      </c>
    </row>
    <row r="19" spans="1:12" ht="16.5" x14ac:dyDescent="0.3">
      <c r="A19" s="4">
        <v>3138625</v>
      </c>
      <c r="B19" s="5" t="s">
        <v>61</v>
      </c>
      <c r="C19" s="4" t="s">
        <v>46</v>
      </c>
      <c r="D19" s="5" t="s">
        <v>47</v>
      </c>
      <c r="E19" s="6">
        <v>7016.6073764621178</v>
      </c>
      <c r="F19" s="6">
        <v>5109.1900156328657</v>
      </c>
      <c r="G19" s="6">
        <v>1907.4173608292522</v>
      </c>
      <c r="H19" s="48">
        <v>7589</v>
      </c>
      <c r="I19" s="6">
        <v>5998.4717762084028</v>
      </c>
      <c r="J19" s="6">
        <v>1590.5282237915972</v>
      </c>
      <c r="K19" s="7">
        <f t="shared" si="0"/>
        <v>72.815674891146585</v>
      </c>
      <c r="L19" s="7">
        <f t="shared" si="1"/>
        <v>79.041662619691692</v>
      </c>
    </row>
    <row r="20" spans="1:12" ht="16.5" x14ac:dyDescent="0.3">
      <c r="A20" s="4">
        <v>3145000</v>
      </c>
      <c r="B20" s="5" t="s">
        <v>62</v>
      </c>
      <c r="C20" s="4" t="s">
        <v>46</v>
      </c>
      <c r="D20" s="5" t="s">
        <v>47</v>
      </c>
      <c r="E20" s="6">
        <v>13047.492379511188</v>
      </c>
      <c r="F20" s="6">
        <v>11193.59460867212</v>
      </c>
      <c r="G20" s="6">
        <v>1853.8977708390685</v>
      </c>
      <c r="H20" s="48">
        <v>15800</v>
      </c>
      <c r="I20" s="6">
        <v>13541.489035423785</v>
      </c>
      <c r="J20" s="6">
        <v>2258.510964576215</v>
      </c>
      <c r="K20" s="7">
        <f t="shared" si="0"/>
        <v>85.791156515635976</v>
      </c>
      <c r="L20" s="7">
        <f t="shared" si="1"/>
        <v>85.705626806479657</v>
      </c>
    </row>
    <row r="21" spans="1:12" ht="16.5" x14ac:dyDescent="0.3">
      <c r="A21" s="4">
        <v>3149200</v>
      </c>
      <c r="B21" s="5" t="s">
        <v>63</v>
      </c>
      <c r="C21" s="4" t="s">
        <v>46</v>
      </c>
      <c r="D21" s="5" t="s">
        <v>47</v>
      </c>
      <c r="E21" s="6">
        <v>3554.1253405752832</v>
      </c>
      <c r="F21" s="6">
        <v>2980.7807655770353</v>
      </c>
      <c r="G21" s="6">
        <v>573.34457499824794</v>
      </c>
      <c r="H21" s="48">
        <v>3643</v>
      </c>
      <c r="I21" s="6">
        <v>3002.5628180254757</v>
      </c>
      <c r="J21" s="6">
        <v>640.43718197452426</v>
      </c>
      <c r="K21" s="7">
        <f t="shared" si="0"/>
        <v>83.868194842406879</v>
      </c>
      <c r="L21" s="7">
        <f t="shared" si="1"/>
        <v>82.420060884586206</v>
      </c>
    </row>
    <row r="22" spans="1:12" ht="16.5" x14ac:dyDescent="0.3">
      <c r="A22" s="4">
        <v>3149804</v>
      </c>
      <c r="B22" s="5" t="s">
        <v>64</v>
      </c>
      <c r="C22" s="4" t="s">
        <v>46</v>
      </c>
      <c r="D22" s="5" t="s">
        <v>47</v>
      </c>
      <c r="E22" s="6">
        <v>14668.748827028983</v>
      </c>
      <c r="F22" s="6">
        <v>10147.133248076821</v>
      </c>
      <c r="G22" s="6">
        <v>4521.6155789521617</v>
      </c>
      <c r="H22" s="48">
        <v>16321</v>
      </c>
      <c r="I22" s="6">
        <v>11932.24530062349</v>
      </c>
      <c r="J22" s="6">
        <v>4388.75469937651</v>
      </c>
      <c r="K22" s="7">
        <f t="shared" si="0"/>
        <v>69.175178931276491</v>
      </c>
      <c r="L22" s="7">
        <f t="shared" si="1"/>
        <v>73.109768400364501</v>
      </c>
    </row>
    <row r="23" spans="1:12" ht="16.5" x14ac:dyDescent="0.3">
      <c r="A23" s="4">
        <v>3150703</v>
      </c>
      <c r="B23" s="5" t="s">
        <v>65</v>
      </c>
      <c r="C23" s="4" t="s">
        <v>46</v>
      </c>
      <c r="D23" s="5" t="s">
        <v>47</v>
      </c>
      <c r="E23" s="6">
        <v>4741.5725661176875</v>
      </c>
      <c r="F23" s="6">
        <v>4207.8406627703926</v>
      </c>
      <c r="G23" s="6">
        <v>533.73190334729497</v>
      </c>
      <c r="H23" s="48">
        <v>6348</v>
      </c>
      <c r="I23" s="6">
        <v>5902.5953713699828</v>
      </c>
      <c r="J23" s="6">
        <v>445.40462863001721</v>
      </c>
      <c r="K23" s="7">
        <f t="shared" si="0"/>
        <v>88.743567753001727</v>
      </c>
      <c r="L23" s="7">
        <f t="shared" si="1"/>
        <v>92.983543972431988</v>
      </c>
    </row>
    <row r="24" spans="1:12" ht="16.5" x14ac:dyDescent="0.3">
      <c r="A24" s="4">
        <v>3151602</v>
      </c>
      <c r="B24" s="5" t="s">
        <v>66</v>
      </c>
      <c r="C24" s="4" t="s">
        <v>46</v>
      </c>
      <c r="D24" s="5" t="s">
        <v>47</v>
      </c>
      <c r="E24" s="6">
        <v>10574.839936605491</v>
      </c>
      <c r="F24" s="6">
        <v>10276.713495594675</v>
      </c>
      <c r="G24" s="6">
        <v>298.12644101081605</v>
      </c>
      <c r="H24" s="48">
        <v>12292</v>
      </c>
      <c r="I24" s="6">
        <v>12079.990554245429</v>
      </c>
      <c r="J24" s="6">
        <v>212.00944575457106</v>
      </c>
      <c r="K24" s="7">
        <f t="shared" si="0"/>
        <v>97.180794765707688</v>
      </c>
      <c r="L24" s="7">
        <f t="shared" si="1"/>
        <v>98.27522416405327</v>
      </c>
    </row>
    <row r="25" spans="1:12" ht="16.5" x14ac:dyDescent="0.3">
      <c r="A25" s="4">
        <v>3153004</v>
      </c>
      <c r="B25" s="5" t="s">
        <v>67</v>
      </c>
      <c r="C25" s="4" t="s">
        <v>46</v>
      </c>
      <c r="D25" s="5" t="s">
        <v>47</v>
      </c>
      <c r="E25" s="6">
        <v>3324.9700408374133</v>
      </c>
      <c r="F25" s="6">
        <v>1800.6458759968821</v>
      </c>
      <c r="G25" s="6">
        <v>1524.3241648405312</v>
      </c>
      <c r="H25" s="48">
        <v>3631</v>
      </c>
      <c r="I25" s="6">
        <v>1985.3965920248106</v>
      </c>
      <c r="J25" s="6">
        <v>1645.6034079751894</v>
      </c>
      <c r="K25" s="7">
        <f t="shared" si="0"/>
        <v>54.155251141552505</v>
      </c>
      <c r="L25" s="7">
        <f t="shared" si="1"/>
        <v>54.679057891071622</v>
      </c>
    </row>
    <row r="26" spans="1:12" ht="16.5" x14ac:dyDescent="0.3">
      <c r="A26" s="4">
        <v>3156908</v>
      </c>
      <c r="B26" s="5" t="s">
        <v>68</v>
      </c>
      <c r="C26" s="4" t="s">
        <v>46</v>
      </c>
      <c r="D26" s="5" t="s">
        <v>47</v>
      </c>
      <c r="E26" s="6">
        <v>24335.065422080057</v>
      </c>
      <c r="F26" s="6">
        <v>19645.368140990759</v>
      </c>
      <c r="G26" s="6">
        <v>4689.6972810892985</v>
      </c>
      <c r="H26" s="48">
        <v>26374</v>
      </c>
      <c r="I26" s="6">
        <v>22988.853391012828</v>
      </c>
      <c r="J26" s="6">
        <v>3385.1466089871719</v>
      </c>
      <c r="K26" s="7">
        <f t="shared" si="0"/>
        <v>80.7286432160804</v>
      </c>
      <c r="L26" s="7">
        <f t="shared" si="1"/>
        <v>87.164834272438114</v>
      </c>
    </row>
    <row r="27" spans="1:12" ht="16.5" x14ac:dyDescent="0.3">
      <c r="A27" s="4">
        <v>3157708</v>
      </c>
      <c r="B27" s="5" t="s">
        <v>69</v>
      </c>
      <c r="C27" s="4" t="s">
        <v>46</v>
      </c>
      <c r="D27" s="5" t="s">
        <v>47</v>
      </c>
      <c r="E27" s="6">
        <v>11545.349628757631</v>
      </c>
      <c r="F27" s="6">
        <v>9971.7702823713753</v>
      </c>
      <c r="G27" s="6">
        <v>1573.5793463862556</v>
      </c>
      <c r="H27" s="48">
        <v>14255</v>
      </c>
      <c r="I27" s="6">
        <v>12900.789021770774</v>
      </c>
      <c r="J27" s="6">
        <v>1354.2109782292264</v>
      </c>
      <c r="K27" s="7">
        <f t="shared" si="0"/>
        <v>86.370448734902581</v>
      </c>
      <c r="L27" s="7">
        <f t="shared" si="1"/>
        <v>90.500098363877754</v>
      </c>
    </row>
    <row r="28" spans="1:12" ht="16.5" x14ac:dyDescent="0.3">
      <c r="A28" s="4">
        <v>3159704</v>
      </c>
      <c r="B28" s="5" t="s">
        <v>70</v>
      </c>
      <c r="C28" s="4" t="s">
        <v>46</v>
      </c>
      <c r="D28" s="5" t="s">
        <v>47</v>
      </c>
      <c r="E28" s="6">
        <v>3283.24417331411</v>
      </c>
      <c r="F28" s="6">
        <v>2009.2558169816186</v>
      </c>
      <c r="G28" s="6">
        <v>1273.9883563324913</v>
      </c>
      <c r="H28" s="48">
        <v>3357</v>
      </c>
      <c r="I28" s="6">
        <v>2595.0790734461452</v>
      </c>
      <c r="J28" s="6">
        <v>761.92092655385477</v>
      </c>
      <c r="K28" s="7">
        <f t="shared" si="0"/>
        <v>61.197270471464016</v>
      </c>
      <c r="L28" s="7">
        <f t="shared" si="1"/>
        <v>77.303517231043955</v>
      </c>
    </row>
    <row r="29" spans="1:12" ht="16.5" x14ac:dyDescent="0.3">
      <c r="A29" s="4">
        <v>3161304</v>
      </c>
      <c r="B29" s="5" t="s">
        <v>71</v>
      </c>
      <c r="C29" s="4" t="s">
        <v>46</v>
      </c>
      <c r="D29" s="5" t="s">
        <v>47</v>
      </c>
      <c r="E29" s="6">
        <v>5882.1280553334755</v>
      </c>
      <c r="F29" s="6">
        <v>4399.4261213856234</v>
      </c>
      <c r="G29" s="6">
        <v>1482.701933947852</v>
      </c>
      <c r="H29" s="48">
        <v>6274</v>
      </c>
      <c r="I29" s="6">
        <v>4808.4664161851388</v>
      </c>
      <c r="J29" s="6">
        <v>1465.5335838148612</v>
      </c>
      <c r="K29" s="7">
        <f t="shared" si="0"/>
        <v>74.793103448275858</v>
      </c>
      <c r="L29" s="7">
        <f t="shared" si="1"/>
        <v>76.641160602249585</v>
      </c>
    </row>
    <row r="30" spans="1:12" ht="16.5" x14ac:dyDescent="0.3">
      <c r="A30" s="4">
        <v>3168101</v>
      </c>
      <c r="B30" s="5" t="s">
        <v>72</v>
      </c>
      <c r="C30" s="4" t="s">
        <v>46</v>
      </c>
      <c r="D30" s="5" t="s">
        <v>47</v>
      </c>
      <c r="E30" s="6">
        <v>4187.5529727317062</v>
      </c>
      <c r="F30" s="6">
        <v>2801.2299749331546</v>
      </c>
      <c r="G30" s="6">
        <v>1386.3229977985516</v>
      </c>
      <c r="H30" s="48">
        <v>4832</v>
      </c>
      <c r="I30" s="6">
        <v>3176.9427951399621</v>
      </c>
      <c r="J30" s="6">
        <v>1655.0572048600379</v>
      </c>
      <c r="K30" s="7">
        <f t="shared" si="0"/>
        <v>66.89419795221842</v>
      </c>
      <c r="L30" s="7">
        <f t="shared" si="1"/>
        <v>65.747988310015771</v>
      </c>
    </row>
    <row r="31" spans="1:12" ht="16.5" x14ac:dyDescent="0.3">
      <c r="A31" s="4">
        <v>3170107</v>
      </c>
      <c r="B31" s="5" t="s">
        <v>47</v>
      </c>
      <c r="C31" s="4" t="s">
        <v>46</v>
      </c>
      <c r="D31" s="5" t="s">
        <v>47</v>
      </c>
      <c r="E31" s="6">
        <v>301425.72897885484</v>
      </c>
      <c r="F31" s="6">
        <v>294712.89652808249</v>
      </c>
      <c r="G31" s="6">
        <v>6712.8324507723446</v>
      </c>
      <c r="H31" s="48">
        <v>337092</v>
      </c>
      <c r="I31" s="6">
        <v>332677.97330963286</v>
      </c>
      <c r="J31" s="6">
        <v>4414.0266903671436</v>
      </c>
      <c r="K31" s="7">
        <f t="shared" si="0"/>
        <v>97.772972972972966</v>
      </c>
      <c r="L31" s="7">
        <f t="shared" si="1"/>
        <v>98.690557269123218</v>
      </c>
    </row>
    <row r="32" spans="1:12" ht="16.5" x14ac:dyDescent="0.3">
      <c r="A32" s="4">
        <v>3170438</v>
      </c>
      <c r="B32" s="5" t="s">
        <v>73</v>
      </c>
      <c r="C32" s="4" t="s">
        <v>46</v>
      </c>
      <c r="D32" s="5" t="s">
        <v>47</v>
      </c>
      <c r="E32" s="6">
        <v>4499.1844284239005</v>
      </c>
      <c r="F32" s="6">
        <v>2777.412448920812</v>
      </c>
      <c r="G32" s="6">
        <v>1721.7719795030885</v>
      </c>
      <c r="H32" s="48">
        <v>4284</v>
      </c>
      <c r="I32" s="6">
        <v>2898.6373373386923</v>
      </c>
      <c r="J32" s="6">
        <v>1385.3626626613077</v>
      </c>
      <c r="K32" s="7">
        <f t="shared" si="0"/>
        <v>61.73146473779385</v>
      </c>
      <c r="L32" s="7">
        <f t="shared" si="1"/>
        <v>67.661935978961068</v>
      </c>
    </row>
    <row r="33" spans="1:12" ht="16.5" x14ac:dyDescent="0.3">
      <c r="A33" s="4">
        <v>3171105</v>
      </c>
      <c r="B33" s="5" t="s">
        <v>74</v>
      </c>
      <c r="C33" s="4" t="s">
        <v>46</v>
      </c>
      <c r="D33" s="5" t="s">
        <v>47</v>
      </c>
      <c r="E33" s="6">
        <v>3546.9971021302363</v>
      </c>
      <c r="F33" s="6">
        <v>2084.602740057499</v>
      </c>
      <c r="G33" s="6">
        <v>1462.3943620727373</v>
      </c>
      <c r="H33" s="48">
        <v>4045</v>
      </c>
      <c r="I33" s="6">
        <v>2928.2266373252728</v>
      </c>
      <c r="J33" s="6">
        <v>1116.7733626747272</v>
      </c>
      <c r="K33" s="7">
        <f t="shared" si="0"/>
        <v>58.770917484131566</v>
      </c>
      <c r="L33" s="7">
        <f t="shared" si="1"/>
        <v>72.391264210760767</v>
      </c>
    </row>
    <row r="34" spans="1:12" ht="16.5" x14ac:dyDescent="0.3">
      <c r="A34" s="4"/>
      <c r="B34" s="5" t="s">
        <v>75</v>
      </c>
      <c r="C34" s="4"/>
      <c r="D34" s="5"/>
      <c r="E34" s="6">
        <f>SUM(E5:E33)</f>
        <v>726964.05929773534</v>
      </c>
      <c r="F34" s="6">
        <f t="shared" ref="F34:G34" si="2">SUM(F5:F33)</f>
        <v>664726.3770934114</v>
      </c>
      <c r="G34" s="6">
        <f t="shared" si="2"/>
        <v>62237.682204324054</v>
      </c>
      <c r="H34" s="6">
        <v>817498</v>
      </c>
      <c r="I34" s="6">
        <v>764186.83317218802</v>
      </c>
      <c r="J34" s="6">
        <v>53311.166827811976</v>
      </c>
      <c r="K34" s="7">
        <f>F34/E34*100</f>
        <v>91.438685116779084</v>
      </c>
      <c r="L34" s="7">
        <f>I34/H34*100</f>
        <v>93.478740397186058</v>
      </c>
    </row>
    <row r="35" spans="1:12" ht="17.25" thickBot="1" x14ac:dyDescent="0.35">
      <c r="A35" s="3"/>
      <c r="B35" s="3" t="s">
        <v>10</v>
      </c>
      <c r="C35" s="3"/>
      <c r="D35" s="3"/>
      <c r="E35" s="10">
        <v>19957444</v>
      </c>
      <c r="F35" s="10">
        <v>17023086.568977013</v>
      </c>
      <c r="G35" s="10">
        <v>2934357.4310229998</v>
      </c>
      <c r="H35" s="27">
        <v>21292666.000000011</v>
      </c>
      <c r="I35" s="10">
        <v>18778540.352159154</v>
      </c>
      <c r="J35" s="10">
        <v>2514125.6478408575</v>
      </c>
      <c r="K35" s="11">
        <f t="shared" si="0"/>
        <v>85.296927647533479</v>
      </c>
      <c r="L35" s="11">
        <f t="shared" si="1"/>
        <v>88.192527662619341</v>
      </c>
    </row>
    <row r="36" spans="1:12" ht="16.5" x14ac:dyDescent="0.3">
      <c r="A36" s="17" t="s">
        <v>11</v>
      </c>
      <c r="B36" s="17"/>
      <c r="C36" s="12"/>
      <c r="E36" s="6"/>
      <c r="F36" s="6"/>
      <c r="G36" s="6"/>
      <c r="H36" s="6"/>
      <c r="I36" s="6"/>
      <c r="J36" s="6"/>
      <c r="K36" s="7"/>
      <c r="L36" s="7"/>
    </row>
    <row r="37" spans="1:12" ht="16.5" x14ac:dyDescent="0.3">
      <c r="A37" s="17" t="s">
        <v>12</v>
      </c>
      <c r="B37" s="17"/>
      <c r="C37" s="12"/>
      <c r="E37" s="6"/>
      <c r="F37" s="6"/>
      <c r="G37" s="6"/>
      <c r="H37" s="6"/>
      <c r="I37" s="6"/>
      <c r="J37" s="6"/>
      <c r="K37" s="7"/>
      <c r="L37" s="7"/>
    </row>
    <row r="38" spans="1:12" ht="16.5" x14ac:dyDescent="0.3">
      <c r="A38" s="17" t="s">
        <v>95</v>
      </c>
      <c r="B38" s="17"/>
      <c r="C38" s="12"/>
      <c r="E38" s="6"/>
      <c r="F38" s="6"/>
      <c r="G38" s="6"/>
      <c r="H38" s="6"/>
      <c r="I38" s="6"/>
      <c r="J38" s="6"/>
      <c r="K38" s="7"/>
      <c r="L38" s="7"/>
    </row>
    <row r="39" spans="1:12" ht="16.5" x14ac:dyDescent="0.3">
      <c r="A39" s="17" t="s">
        <v>13</v>
      </c>
      <c r="B39" s="17"/>
      <c r="C39" s="12"/>
      <c r="E39" s="13"/>
      <c r="F39" s="6"/>
      <c r="G39" s="6"/>
      <c r="H39" s="6"/>
      <c r="I39" s="6"/>
      <c r="J39" s="6"/>
      <c r="K39" s="7"/>
      <c r="L39" s="7"/>
    </row>
    <row r="40" spans="1:12" ht="16.5" x14ac:dyDescent="0.3">
      <c r="C40" s="12"/>
      <c r="E40" s="6"/>
      <c r="F40" s="6"/>
      <c r="G40" s="6"/>
      <c r="H40" s="6"/>
      <c r="I40" s="6"/>
      <c r="J40" s="6"/>
      <c r="K40" s="7"/>
      <c r="L40" s="7"/>
    </row>
    <row r="41" spans="1:12" ht="16.5" x14ac:dyDescent="0.3">
      <c r="C41" s="12"/>
      <c r="E41" s="14"/>
      <c r="F41" s="6"/>
      <c r="G41" s="6"/>
      <c r="H41" s="6"/>
      <c r="I41" s="6"/>
      <c r="J41" s="6"/>
      <c r="K41" s="7"/>
      <c r="L41" s="7"/>
    </row>
    <row r="42" spans="1:12" ht="16.5" x14ac:dyDescent="0.3">
      <c r="C42" s="12"/>
      <c r="E42" s="6"/>
      <c r="F42" s="6"/>
      <c r="G42" s="6"/>
      <c r="H42" s="6"/>
      <c r="I42" s="6"/>
      <c r="J42" s="6"/>
      <c r="K42" s="7"/>
      <c r="L42" s="7"/>
    </row>
    <row r="43" spans="1:12" ht="16.5" x14ac:dyDescent="0.3">
      <c r="C43" s="12"/>
      <c r="E43" s="6"/>
      <c r="F43" s="6"/>
      <c r="G43" s="6"/>
      <c r="H43" s="6"/>
      <c r="I43" s="6"/>
      <c r="J43" s="6"/>
      <c r="K43" s="7"/>
      <c r="L43" s="7"/>
    </row>
    <row r="44" spans="1:12" ht="16.5" x14ac:dyDescent="0.3">
      <c r="C44" s="12"/>
      <c r="E44" s="6"/>
      <c r="F44" s="6"/>
      <c r="G44" s="6"/>
      <c r="H44" s="6"/>
      <c r="I44" s="6"/>
      <c r="J44" s="6"/>
      <c r="K44" s="7"/>
      <c r="L44" s="7"/>
    </row>
    <row r="45" spans="1:12" ht="16.5" x14ac:dyDescent="0.3">
      <c r="C45" s="12"/>
      <c r="E45" s="6"/>
      <c r="F45" s="6"/>
      <c r="G45" s="6"/>
      <c r="H45" s="6"/>
      <c r="I45" s="6"/>
      <c r="J45" s="6"/>
      <c r="K45" s="7"/>
      <c r="L45" s="7"/>
    </row>
    <row r="46" spans="1:12" ht="16.5" x14ac:dyDescent="0.3">
      <c r="C46" s="12"/>
      <c r="E46" s="6"/>
      <c r="F46" s="6"/>
      <c r="G46" s="6"/>
      <c r="H46" s="6"/>
      <c r="I46" s="6"/>
      <c r="J46" s="6"/>
      <c r="K46" s="7"/>
      <c r="L46" s="7"/>
    </row>
    <row r="47" spans="1:12" ht="16.5" x14ac:dyDescent="0.3">
      <c r="C47" s="12"/>
      <c r="E47" s="6"/>
      <c r="F47" s="6"/>
      <c r="G47" s="6"/>
      <c r="H47" s="6"/>
      <c r="I47" s="6"/>
      <c r="J47" s="6"/>
      <c r="K47" s="7"/>
      <c r="L47" s="7"/>
    </row>
    <row r="48" spans="1:12" ht="16.5" x14ac:dyDescent="0.3">
      <c r="C48" s="12"/>
      <c r="E48" s="6"/>
      <c r="F48" s="6"/>
      <c r="G48" s="6"/>
      <c r="H48" s="6"/>
      <c r="I48" s="6"/>
      <c r="J48" s="6"/>
      <c r="K48" s="7"/>
      <c r="L48" s="7"/>
    </row>
    <row r="49" spans="1:12" ht="16.5" x14ac:dyDescent="0.3">
      <c r="C49" s="12"/>
      <c r="E49" s="6"/>
      <c r="F49" s="6"/>
      <c r="G49" s="6"/>
      <c r="H49" s="6"/>
      <c r="I49" s="6"/>
      <c r="J49" s="6"/>
      <c r="K49" s="7"/>
      <c r="L49" s="7"/>
    </row>
    <row r="50" spans="1:12" ht="16.5" x14ac:dyDescent="0.3">
      <c r="C50" s="12"/>
      <c r="E50" s="6"/>
      <c r="F50" s="6"/>
      <c r="G50" s="6"/>
      <c r="H50" s="6"/>
      <c r="I50" s="6"/>
      <c r="J50" s="6"/>
      <c r="K50" s="7"/>
      <c r="L50" s="7"/>
    </row>
    <row r="51" spans="1:12" ht="16.5" x14ac:dyDescent="0.3">
      <c r="C51" s="12"/>
      <c r="E51" s="6"/>
      <c r="F51" s="6"/>
      <c r="G51" s="6"/>
      <c r="H51" s="6"/>
      <c r="I51" s="6"/>
      <c r="J51" s="6"/>
      <c r="K51" s="7"/>
      <c r="L51" s="7"/>
    </row>
    <row r="52" spans="1:12" ht="16.5" x14ac:dyDescent="0.3">
      <c r="C52" s="12"/>
      <c r="E52" s="6"/>
      <c r="F52" s="6"/>
      <c r="G52" s="6"/>
      <c r="H52" s="6"/>
      <c r="I52" s="6"/>
      <c r="J52" s="6"/>
      <c r="K52" s="7"/>
      <c r="L52" s="7"/>
    </row>
    <row r="53" spans="1:12" ht="16.5" x14ac:dyDescent="0.3">
      <c r="C53" s="12"/>
      <c r="E53" s="6"/>
      <c r="F53" s="6"/>
      <c r="G53" s="6"/>
      <c r="H53" s="6"/>
      <c r="I53" s="6"/>
      <c r="J53" s="6"/>
      <c r="K53" s="7"/>
      <c r="L53" s="7"/>
    </row>
    <row r="54" spans="1:12" ht="16.5" x14ac:dyDescent="0.3">
      <c r="C54" s="12"/>
      <c r="E54" s="6"/>
      <c r="F54" s="6"/>
      <c r="G54" s="6"/>
      <c r="H54" s="6"/>
      <c r="I54" s="6"/>
      <c r="J54" s="6"/>
      <c r="K54" s="7"/>
      <c r="L54" s="7"/>
    </row>
    <row r="55" spans="1:12" ht="16.5" x14ac:dyDescent="0.3">
      <c r="C55" s="12"/>
      <c r="E55" s="6"/>
      <c r="F55" s="6"/>
      <c r="G55" s="6"/>
      <c r="H55" s="6"/>
      <c r="I55" s="6"/>
      <c r="J55" s="6"/>
      <c r="K55" s="7"/>
      <c r="L55" s="7"/>
    </row>
    <row r="56" spans="1:12" ht="16.5" x14ac:dyDescent="0.3">
      <c r="C56" s="12"/>
      <c r="E56" s="6"/>
      <c r="F56" s="6"/>
      <c r="G56" s="6"/>
      <c r="H56" s="6"/>
      <c r="I56" s="6"/>
      <c r="J56" s="6"/>
      <c r="K56" s="7"/>
      <c r="L56" s="7"/>
    </row>
    <row r="57" spans="1:12" ht="16.5" x14ac:dyDescent="0.3">
      <c r="C57" s="12"/>
      <c r="E57" s="6"/>
      <c r="F57" s="6"/>
      <c r="G57" s="6"/>
      <c r="H57" s="6"/>
      <c r="I57" s="6"/>
      <c r="J57" s="6"/>
      <c r="K57" s="7"/>
      <c r="L57" s="7"/>
    </row>
    <row r="58" spans="1:12" ht="16.5" x14ac:dyDescent="0.3">
      <c r="C58" s="12"/>
      <c r="E58" s="6"/>
      <c r="F58" s="6"/>
      <c r="G58" s="6"/>
      <c r="H58" s="6"/>
      <c r="I58" s="6"/>
      <c r="J58" s="6"/>
      <c r="K58" s="7"/>
      <c r="L58" s="7"/>
    </row>
    <row r="59" spans="1:12" ht="16.5" x14ac:dyDescent="0.3">
      <c r="C59" s="12"/>
      <c r="E59" s="6"/>
      <c r="F59" s="6"/>
      <c r="G59" s="6"/>
      <c r="H59" s="6"/>
      <c r="I59" s="6"/>
      <c r="J59" s="6"/>
      <c r="K59" s="7"/>
      <c r="L59" s="7"/>
    </row>
    <row r="60" spans="1:12" ht="16.5" x14ac:dyDescent="0.3">
      <c r="C60" s="12"/>
      <c r="E60" s="6"/>
      <c r="F60" s="6"/>
      <c r="G60" s="6"/>
      <c r="H60" s="6"/>
      <c r="I60" s="6"/>
      <c r="J60" s="6"/>
      <c r="K60" s="7"/>
      <c r="L60" s="7"/>
    </row>
    <row r="61" spans="1:12" ht="16.5" x14ac:dyDescent="0.3">
      <c r="C61" s="12"/>
      <c r="E61" s="6"/>
      <c r="F61" s="6"/>
      <c r="G61" s="6"/>
      <c r="H61" s="6"/>
      <c r="I61" s="6"/>
      <c r="J61" s="6"/>
      <c r="K61" s="7"/>
      <c r="L61" s="7"/>
    </row>
    <row r="62" spans="1:12" ht="16.5" x14ac:dyDescent="0.3">
      <c r="C62" s="12"/>
      <c r="E62" s="6"/>
      <c r="F62" s="6"/>
      <c r="G62" s="6"/>
      <c r="H62" s="6"/>
      <c r="I62" s="6"/>
      <c r="J62" s="6"/>
      <c r="K62" s="7"/>
      <c r="L62" s="7"/>
    </row>
    <row r="63" spans="1:12" ht="16.5" x14ac:dyDescent="0.3">
      <c r="A63" s="15"/>
      <c r="B63" s="15"/>
      <c r="C63" s="16"/>
      <c r="D63" s="15"/>
      <c r="E63" s="8"/>
      <c r="F63" s="8"/>
      <c r="G63" s="8"/>
      <c r="H63" s="8"/>
      <c r="I63" s="8"/>
      <c r="J63" s="8"/>
      <c r="K63" s="9"/>
      <c r="L63" s="9"/>
    </row>
    <row r="64" spans="1:12" ht="16.5" x14ac:dyDescent="0.3">
      <c r="A64" s="4"/>
      <c r="B64" s="5"/>
      <c r="C64" s="4"/>
      <c r="D64" s="5"/>
      <c r="E64" s="6"/>
      <c r="F64" s="6"/>
      <c r="G64" s="6"/>
      <c r="H64" s="6"/>
      <c r="I64" s="6"/>
      <c r="J64" s="6"/>
      <c r="K64" s="7"/>
      <c r="L64" s="7"/>
    </row>
    <row r="65" spans="1:12" ht="17.25" thickBot="1" x14ac:dyDescent="0.35">
      <c r="A65" s="3"/>
      <c r="B65" s="3" t="s">
        <v>10</v>
      </c>
      <c r="C65" s="3"/>
      <c r="D65" s="3"/>
      <c r="E65" s="10">
        <v>19957444</v>
      </c>
      <c r="F65" s="10">
        <v>17023086.568977013</v>
      </c>
      <c r="G65" s="10">
        <v>2934357.4310229998</v>
      </c>
      <c r="H65" s="10">
        <v>21292666.000000011</v>
      </c>
      <c r="I65" s="10">
        <v>18778540.352159154</v>
      </c>
      <c r="J65" s="10">
        <v>2514125.6478408575</v>
      </c>
      <c r="K65" s="11">
        <f>F65/E65*100</f>
        <v>85.296927647533479</v>
      </c>
      <c r="L65" s="11">
        <f>I65/H65*100</f>
        <v>88.192527662619341</v>
      </c>
    </row>
    <row r="66" spans="1:12" ht="16.5" x14ac:dyDescent="0.3">
      <c r="A66" s="17" t="s">
        <v>11</v>
      </c>
      <c r="B66" s="5"/>
      <c r="C66" s="5"/>
      <c r="D66" s="5"/>
      <c r="E66" s="5"/>
      <c r="F66" s="5"/>
      <c r="G66" s="5"/>
      <c r="H66" s="5"/>
      <c r="I66" s="5"/>
      <c r="J66" s="5"/>
      <c r="K66" s="7"/>
      <c r="L66" s="7"/>
    </row>
    <row r="67" spans="1:12" ht="16.5" x14ac:dyDescent="0.3">
      <c r="A67" s="17" t="s">
        <v>12</v>
      </c>
      <c r="B67" s="5"/>
      <c r="C67" s="5"/>
      <c r="D67" s="5"/>
      <c r="E67" s="5"/>
      <c r="F67" s="5"/>
      <c r="G67" s="5"/>
      <c r="H67" s="5"/>
      <c r="I67" s="5"/>
      <c r="J67" s="5"/>
      <c r="K67" s="7"/>
      <c r="L67" s="7"/>
    </row>
    <row r="68" spans="1:12" ht="16.5" x14ac:dyDescent="0.3">
      <c r="A68" s="17" t="s">
        <v>13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</sheetData>
  <mergeCells count="8">
    <mergeCell ref="A1:L2"/>
    <mergeCell ref="A3:A4"/>
    <mergeCell ref="B3:B4"/>
    <mergeCell ref="C3:C4"/>
    <mergeCell ref="D3:D4"/>
    <mergeCell ref="E3:G3"/>
    <mergeCell ref="H3:J3"/>
    <mergeCell ref="K3:L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1F8C6-BB16-4355-BFA5-FD8A5EEFC4C6}">
  <dimension ref="A1:S37"/>
  <sheetViews>
    <sheetView workbookViewId="0">
      <selection activeCell="M5" sqref="M5:M35"/>
    </sheetView>
  </sheetViews>
  <sheetFormatPr defaultRowHeight="15" x14ac:dyDescent="0.25"/>
  <cols>
    <col min="1" max="1" width="10.5703125" customWidth="1"/>
    <col min="2" max="2" width="39.42578125" bestFit="1" customWidth="1"/>
    <col min="3" max="3" width="9.28515625" customWidth="1"/>
    <col min="4" max="4" width="22.140625" customWidth="1"/>
    <col min="11" max="11" width="10" customWidth="1"/>
    <col min="12" max="12" width="7.28515625" customWidth="1"/>
    <col min="18" max="18" width="12.42578125" bestFit="1" customWidth="1"/>
  </cols>
  <sheetData>
    <row r="1" spans="1:19" ht="20.25" customHeight="1" x14ac:dyDescent="0.3">
      <c r="A1" s="96" t="s">
        <v>76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S1" s="7"/>
    </row>
    <row r="2" spans="1:19" ht="21.75" customHeight="1" thickBot="1" x14ac:dyDescent="0.3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S2" s="7"/>
    </row>
    <row r="3" spans="1:19" ht="47.25" customHeight="1" x14ac:dyDescent="0.3">
      <c r="A3" s="97" t="s">
        <v>0</v>
      </c>
      <c r="B3" s="99" t="s">
        <v>14</v>
      </c>
      <c r="C3" s="65" t="s">
        <v>2</v>
      </c>
      <c r="D3" s="100" t="s">
        <v>3</v>
      </c>
      <c r="E3" s="99" t="s">
        <v>15</v>
      </c>
      <c r="F3" s="99"/>
      <c r="G3" s="99"/>
      <c r="H3" s="99" t="s">
        <v>16</v>
      </c>
      <c r="I3" s="99"/>
      <c r="J3" s="99"/>
      <c r="K3" s="99" t="s">
        <v>17</v>
      </c>
      <c r="L3" s="99"/>
      <c r="M3" s="102"/>
      <c r="S3" s="7"/>
    </row>
    <row r="4" spans="1:19" ht="16.5" customHeight="1" thickBot="1" x14ac:dyDescent="0.35">
      <c r="A4" s="98"/>
      <c r="B4" s="91"/>
      <c r="C4" s="91"/>
      <c r="D4" s="101"/>
      <c r="E4" s="1">
        <v>1991</v>
      </c>
      <c r="F4" s="1">
        <v>2000</v>
      </c>
      <c r="G4" s="1">
        <v>2010</v>
      </c>
      <c r="H4" s="1">
        <v>1991</v>
      </c>
      <c r="I4" s="1">
        <v>2000</v>
      </c>
      <c r="J4" s="1">
        <v>2010</v>
      </c>
      <c r="K4" s="1">
        <v>1991</v>
      </c>
      <c r="L4" s="1">
        <v>2000</v>
      </c>
      <c r="M4" s="2">
        <v>2010</v>
      </c>
      <c r="S4" s="7"/>
    </row>
    <row r="5" spans="1:19" ht="16.5" x14ac:dyDescent="0.3">
      <c r="A5" s="5">
        <v>3100708</v>
      </c>
      <c r="B5" s="5" t="s">
        <v>45</v>
      </c>
      <c r="C5" s="4" t="s">
        <v>46</v>
      </c>
      <c r="D5" s="5" t="s">
        <v>47</v>
      </c>
      <c r="E5" s="7">
        <v>70.55</v>
      </c>
      <c r="F5" s="7">
        <v>74.209999999999994</v>
      </c>
      <c r="G5" s="7">
        <v>76.58</v>
      </c>
      <c r="H5" s="7">
        <v>22.88</v>
      </c>
      <c r="I5" s="7">
        <v>17.3</v>
      </c>
      <c r="J5" s="7">
        <v>13</v>
      </c>
      <c r="K5" s="7">
        <v>3.69</v>
      </c>
      <c r="L5" s="7">
        <v>2.75</v>
      </c>
      <c r="M5" s="7">
        <v>2.29</v>
      </c>
      <c r="S5" s="7"/>
    </row>
    <row r="6" spans="1:19" ht="16.5" x14ac:dyDescent="0.3">
      <c r="A6" s="5">
        <v>3104007</v>
      </c>
      <c r="B6" s="5" t="s">
        <v>48</v>
      </c>
      <c r="C6" s="4" t="s">
        <v>46</v>
      </c>
      <c r="D6" s="5" t="s">
        <v>47</v>
      </c>
      <c r="E6" s="7">
        <v>67.41</v>
      </c>
      <c r="F6" s="7">
        <v>71.23</v>
      </c>
      <c r="G6" s="7">
        <v>76.489999999999995</v>
      </c>
      <c r="H6" s="7">
        <v>31.13</v>
      </c>
      <c r="I6" s="7">
        <v>25.07</v>
      </c>
      <c r="J6" s="7">
        <v>13.1</v>
      </c>
      <c r="K6" s="7">
        <v>2.46</v>
      </c>
      <c r="L6" s="7">
        <v>2.0499999999999998</v>
      </c>
      <c r="M6" s="7">
        <v>1.9</v>
      </c>
      <c r="S6" s="7"/>
    </row>
    <row r="7" spans="1:19" ht="16.5" x14ac:dyDescent="0.3">
      <c r="A7" s="5">
        <v>3111408</v>
      </c>
      <c r="B7" s="5" t="s">
        <v>49</v>
      </c>
      <c r="C7" s="4" t="s">
        <v>46</v>
      </c>
      <c r="D7" s="5" t="s">
        <v>47</v>
      </c>
      <c r="E7" s="7">
        <v>68.12</v>
      </c>
      <c r="F7" s="7">
        <v>71.28</v>
      </c>
      <c r="G7" s="7">
        <v>76.459999999999994</v>
      </c>
      <c r="H7" s="7">
        <v>29.16</v>
      </c>
      <c r="I7" s="7">
        <v>24.92</v>
      </c>
      <c r="J7" s="7">
        <v>12.6</v>
      </c>
      <c r="K7" s="7">
        <v>2.84</v>
      </c>
      <c r="L7" s="7">
        <v>2.75</v>
      </c>
      <c r="M7" s="7">
        <v>2.3199999999999998</v>
      </c>
      <c r="S7" s="7"/>
    </row>
    <row r="8" spans="1:19" ht="16.5" x14ac:dyDescent="0.3">
      <c r="A8" s="5">
        <v>3111507</v>
      </c>
      <c r="B8" s="5" t="s">
        <v>50</v>
      </c>
      <c r="C8" s="4" t="s">
        <v>46</v>
      </c>
      <c r="D8" s="5" t="s">
        <v>47</v>
      </c>
      <c r="E8" s="7">
        <v>68.77</v>
      </c>
      <c r="F8" s="7">
        <v>74.61</v>
      </c>
      <c r="G8" s="7">
        <v>76.62</v>
      </c>
      <c r="H8" s="7">
        <v>27.4</v>
      </c>
      <c r="I8" s="7">
        <v>16.36</v>
      </c>
      <c r="J8" s="7">
        <v>13</v>
      </c>
      <c r="K8" s="7">
        <v>2.75</v>
      </c>
      <c r="L8" s="7">
        <v>2.46</v>
      </c>
      <c r="M8" s="7">
        <v>2.33</v>
      </c>
      <c r="S8" s="7"/>
    </row>
    <row r="9" spans="1:19" ht="16.5" x14ac:dyDescent="0.3">
      <c r="A9" s="5">
        <v>3114550</v>
      </c>
      <c r="B9" s="5" t="s">
        <v>51</v>
      </c>
      <c r="C9" s="4" t="s">
        <v>46</v>
      </c>
      <c r="D9" s="5" t="s">
        <v>47</v>
      </c>
      <c r="E9" s="7">
        <v>67</v>
      </c>
      <c r="F9" s="7">
        <v>73.02</v>
      </c>
      <c r="G9" s="7">
        <v>77.37</v>
      </c>
      <c r="H9" s="7">
        <v>32.299999999999997</v>
      </c>
      <c r="I9" s="7">
        <v>20.239999999999998</v>
      </c>
      <c r="J9" s="7">
        <v>11.9</v>
      </c>
      <c r="K9" s="7">
        <v>2.57</v>
      </c>
      <c r="L9" s="7">
        <v>2.2400000000000002</v>
      </c>
      <c r="M9" s="7">
        <v>2.06</v>
      </c>
      <c r="S9" s="7"/>
    </row>
    <row r="10" spans="1:19" ht="16.5" x14ac:dyDescent="0.3">
      <c r="A10" s="5">
        <v>3116902</v>
      </c>
      <c r="B10" s="5" t="s">
        <v>52</v>
      </c>
      <c r="C10" s="4" t="s">
        <v>46</v>
      </c>
      <c r="D10" s="5" t="s">
        <v>47</v>
      </c>
      <c r="E10" s="7">
        <v>68.510000000000005</v>
      </c>
      <c r="F10" s="7">
        <v>73.73</v>
      </c>
      <c r="G10" s="7">
        <v>76.010000000000005</v>
      </c>
      <c r="H10" s="7">
        <v>28.11</v>
      </c>
      <c r="I10" s="7">
        <v>18.47</v>
      </c>
      <c r="J10" s="7">
        <v>13.8</v>
      </c>
      <c r="K10" s="7">
        <v>2.95</v>
      </c>
      <c r="L10" s="7">
        <v>2.71</v>
      </c>
      <c r="M10" s="7">
        <v>2.56</v>
      </c>
      <c r="S10" s="7"/>
    </row>
    <row r="11" spans="1:19" ht="16.5" x14ac:dyDescent="0.3">
      <c r="A11" s="5">
        <v>3117306</v>
      </c>
      <c r="B11" s="5" t="s">
        <v>53</v>
      </c>
      <c r="C11" s="4" t="s">
        <v>46</v>
      </c>
      <c r="D11" s="5" t="s">
        <v>47</v>
      </c>
      <c r="E11" s="7">
        <v>68.12</v>
      </c>
      <c r="F11" s="7">
        <v>71.28</v>
      </c>
      <c r="G11" s="7">
        <v>76.72</v>
      </c>
      <c r="H11" s="7">
        <v>29.16</v>
      </c>
      <c r="I11" s="7">
        <v>24.92</v>
      </c>
      <c r="J11" s="7">
        <v>12.8</v>
      </c>
      <c r="K11" s="7">
        <v>2.4500000000000002</v>
      </c>
      <c r="L11" s="7">
        <v>2.3199999999999998</v>
      </c>
      <c r="M11" s="7">
        <v>2.29</v>
      </c>
      <c r="S11" s="7"/>
    </row>
    <row r="12" spans="1:19" ht="16.5" x14ac:dyDescent="0.3">
      <c r="A12" s="5">
        <v>3118205</v>
      </c>
      <c r="B12" s="5" t="s">
        <v>54</v>
      </c>
      <c r="C12" s="4" t="s">
        <v>46</v>
      </c>
      <c r="D12" s="5" t="s">
        <v>47</v>
      </c>
      <c r="E12" s="7">
        <v>68.12</v>
      </c>
      <c r="F12" s="7">
        <v>71.28</v>
      </c>
      <c r="G12" s="7">
        <v>77.59</v>
      </c>
      <c r="H12" s="7">
        <v>29.16</v>
      </c>
      <c r="I12" s="7">
        <v>24.92</v>
      </c>
      <c r="J12" s="7">
        <v>11.6</v>
      </c>
      <c r="K12" s="7">
        <v>2.41</v>
      </c>
      <c r="L12" s="7">
        <v>2.3199999999999998</v>
      </c>
      <c r="M12" s="7">
        <v>2.29</v>
      </c>
      <c r="S12" s="7"/>
    </row>
    <row r="13" spans="1:19" ht="16.5" x14ac:dyDescent="0.3">
      <c r="A13" s="5">
        <v>3121258</v>
      </c>
      <c r="B13" s="5" t="s">
        <v>55</v>
      </c>
      <c r="C13" s="4" t="s">
        <v>46</v>
      </c>
      <c r="D13" s="5" t="s">
        <v>47</v>
      </c>
      <c r="E13" s="7">
        <v>68.12</v>
      </c>
      <c r="F13" s="7">
        <v>71.28</v>
      </c>
      <c r="G13" s="7">
        <v>73.459999999999994</v>
      </c>
      <c r="H13" s="7">
        <v>29.16</v>
      </c>
      <c r="I13" s="7">
        <v>24.92</v>
      </c>
      <c r="J13" s="7">
        <v>17.8</v>
      </c>
      <c r="K13" s="7">
        <v>2.66</v>
      </c>
      <c r="L13" s="7">
        <v>2.44</v>
      </c>
      <c r="M13" s="7">
        <v>2.34</v>
      </c>
      <c r="S13" s="7"/>
    </row>
    <row r="14" spans="1:19" ht="16.5" x14ac:dyDescent="0.3">
      <c r="A14" s="5">
        <v>3127008</v>
      </c>
      <c r="B14" s="5" t="s">
        <v>56</v>
      </c>
      <c r="C14" s="4" t="s">
        <v>46</v>
      </c>
      <c r="D14" s="5" t="s">
        <v>47</v>
      </c>
      <c r="E14" s="7">
        <v>70.02</v>
      </c>
      <c r="F14" s="7">
        <v>73.930000000000007</v>
      </c>
      <c r="G14" s="7">
        <v>77.28</v>
      </c>
      <c r="H14" s="7">
        <v>24.19</v>
      </c>
      <c r="I14" s="7">
        <v>17.97</v>
      </c>
      <c r="J14" s="7">
        <v>12</v>
      </c>
      <c r="K14" s="7">
        <v>3.1</v>
      </c>
      <c r="L14" s="7">
        <v>2.66</v>
      </c>
      <c r="M14" s="7">
        <v>2.56</v>
      </c>
      <c r="S14" s="7"/>
    </row>
    <row r="15" spans="1:19" ht="16.5" x14ac:dyDescent="0.3">
      <c r="A15" s="5">
        <v>3127107</v>
      </c>
      <c r="B15" s="5" t="s">
        <v>57</v>
      </c>
      <c r="C15" s="4" t="s">
        <v>46</v>
      </c>
      <c r="D15" s="5" t="s">
        <v>47</v>
      </c>
      <c r="E15" s="7">
        <v>70.209999999999994</v>
      </c>
      <c r="F15" s="7">
        <v>74.8</v>
      </c>
      <c r="G15" s="7">
        <v>76.92</v>
      </c>
      <c r="H15" s="7">
        <v>23.72</v>
      </c>
      <c r="I15" s="7">
        <v>15.91</v>
      </c>
      <c r="J15" s="7">
        <v>12.5</v>
      </c>
      <c r="K15" s="7">
        <v>2.52</v>
      </c>
      <c r="L15" s="7">
        <v>2.4</v>
      </c>
      <c r="M15" s="7">
        <v>2.15</v>
      </c>
      <c r="S15" s="7"/>
    </row>
    <row r="16" spans="1:19" ht="16.5" x14ac:dyDescent="0.3">
      <c r="A16" s="5">
        <v>3129509</v>
      </c>
      <c r="B16" s="5" t="s">
        <v>58</v>
      </c>
      <c r="C16" s="4" t="s">
        <v>46</v>
      </c>
      <c r="D16" s="5" t="s">
        <v>47</v>
      </c>
      <c r="E16" s="7">
        <v>68.23</v>
      </c>
      <c r="F16" s="7">
        <v>72.45</v>
      </c>
      <c r="G16" s="7">
        <v>77.62</v>
      </c>
      <c r="H16" s="7">
        <v>28.85</v>
      </c>
      <c r="I16" s="7">
        <v>21.73</v>
      </c>
      <c r="J16" s="7">
        <v>11.6</v>
      </c>
      <c r="K16" s="7">
        <v>2.52</v>
      </c>
      <c r="L16" s="7">
        <v>2.2400000000000002</v>
      </c>
      <c r="M16" s="7">
        <v>2.16</v>
      </c>
      <c r="S16" s="7"/>
    </row>
    <row r="17" spans="1:19" ht="16.5" x14ac:dyDescent="0.3">
      <c r="A17" s="5">
        <v>3133402</v>
      </c>
      <c r="B17" s="5" t="s">
        <v>59</v>
      </c>
      <c r="C17" s="4" t="s">
        <v>46</v>
      </c>
      <c r="D17" s="5" t="s">
        <v>47</v>
      </c>
      <c r="E17" s="7">
        <v>68.5</v>
      </c>
      <c r="F17" s="7">
        <v>73.97</v>
      </c>
      <c r="G17" s="7">
        <v>76.64</v>
      </c>
      <c r="H17" s="7">
        <v>28.14</v>
      </c>
      <c r="I17" s="7">
        <v>17.88</v>
      </c>
      <c r="J17" s="7">
        <v>12.9</v>
      </c>
      <c r="K17" s="7">
        <v>2.52</v>
      </c>
      <c r="L17" s="7">
        <v>2.15</v>
      </c>
      <c r="M17" s="7">
        <v>1.5</v>
      </c>
      <c r="S17" s="7"/>
    </row>
    <row r="18" spans="1:19" ht="16.5" x14ac:dyDescent="0.3">
      <c r="A18" s="5">
        <v>3134400</v>
      </c>
      <c r="B18" s="5" t="s">
        <v>60</v>
      </c>
      <c r="C18" s="4" t="s">
        <v>46</v>
      </c>
      <c r="D18" s="5" t="s">
        <v>47</v>
      </c>
      <c r="E18" s="7">
        <v>68.77</v>
      </c>
      <c r="F18" s="7">
        <v>72.959999999999994</v>
      </c>
      <c r="G18" s="7">
        <v>75.88</v>
      </c>
      <c r="H18" s="7">
        <v>27.4</v>
      </c>
      <c r="I18" s="7">
        <v>20.399999999999999</v>
      </c>
      <c r="J18" s="7">
        <v>14</v>
      </c>
      <c r="K18" s="7">
        <v>2.5299999999999998</v>
      </c>
      <c r="L18" s="7">
        <v>2.37</v>
      </c>
      <c r="M18" s="7">
        <v>2.34</v>
      </c>
      <c r="S18" s="7"/>
    </row>
    <row r="19" spans="1:19" ht="16.5" x14ac:dyDescent="0.3">
      <c r="A19" s="5">
        <v>3138625</v>
      </c>
      <c r="B19" s="5" t="s">
        <v>61</v>
      </c>
      <c r="C19" s="4" t="s">
        <v>46</v>
      </c>
      <c r="D19" s="5" t="s">
        <v>47</v>
      </c>
      <c r="E19" s="7">
        <v>67</v>
      </c>
      <c r="F19" s="7">
        <v>72.959999999999994</v>
      </c>
      <c r="G19" s="7">
        <v>75.040000000000006</v>
      </c>
      <c r="H19" s="7">
        <v>32.299999999999997</v>
      </c>
      <c r="I19" s="7">
        <v>20.399999999999999</v>
      </c>
      <c r="J19" s="7">
        <v>15.3</v>
      </c>
      <c r="K19" s="7">
        <v>2.59</v>
      </c>
      <c r="L19" s="7">
        <v>2.42</v>
      </c>
      <c r="M19" s="7">
        <v>2.34</v>
      </c>
      <c r="S19" s="7"/>
    </row>
    <row r="20" spans="1:19" ht="16.5" x14ac:dyDescent="0.3">
      <c r="A20" s="5">
        <v>3145000</v>
      </c>
      <c r="B20" s="5" t="s">
        <v>62</v>
      </c>
      <c r="C20" s="4" t="s">
        <v>46</v>
      </c>
      <c r="D20" s="5" t="s">
        <v>47</v>
      </c>
      <c r="E20" s="7">
        <v>67.73</v>
      </c>
      <c r="F20" s="7">
        <v>73.33</v>
      </c>
      <c r="G20" s="7">
        <v>75.08</v>
      </c>
      <c r="H20" s="7">
        <v>30.23</v>
      </c>
      <c r="I20" s="7">
        <v>19.45</v>
      </c>
      <c r="J20" s="7">
        <v>15.2</v>
      </c>
      <c r="K20" s="7">
        <v>2.74</v>
      </c>
      <c r="L20" s="7">
        <v>2.58</v>
      </c>
      <c r="M20" s="7">
        <v>2.56</v>
      </c>
      <c r="S20" s="7"/>
    </row>
    <row r="21" spans="1:19" ht="16.5" x14ac:dyDescent="0.3">
      <c r="A21" s="5">
        <v>3149200</v>
      </c>
      <c r="B21" s="5" t="s">
        <v>63</v>
      </c>
      <c r="C21" s="4" t="s">
        <v>46</v>
      </c>
      <c r="D21" s="5" t="s">
        <v>47</v>
      </c>
      <c r="E21" s="7">
        <v>69.63</v>
      </c>
      <c r="F21" s="7">
        <v>72.989999999999995</v>
      </c>
      <c r="G21" s="7">
        <v>76.290000000000006</v>
      </c>
      <c r="H21" s="7">
        <v>25.18</v>
      </c>
      <c r="I21" s="7">
        <v>20.329999999999998</v>
      </c>
      <c r="J21" s="7">
        <v>13.4</v>
      </c>
      <c r="K21" s="7">
        <v>2.2000000000000002</v>
      </c>
      <c r="L21" s="7">
        <v>2.12</v>
      </c>
      <c r="M21" s="7">
        <v>2.06</v>
      </c>
      <c r="S21" s="7"/>
    </row>
    <row r="22" spans="1:19" ht="16.5" x14ac:dyDescent="0.3">
      <c r="A22" s="5">
        <v>3149804</v>
      </c>
      <c r="B22" s="5" t="s">
        <v>64</v>
      </c>
      <c r="C22" s="4" t="s">
        <v>46</v>
      </c>
      <c r="D22" s="5" t="s">
        <v>47</v>
      </c>
      <c r="E22" s="7">
        <v>70.069999999999993</v>
      </c>
      <c r="F22" s="7">
        <v>72.989999999999995</v>
      </c>
      <c r="G22" s="7">
        <v>77.8</v>
      </c>
      <c r="H22" s="7">
        <v>24.08</v>
      </c>
      <c r="I22" s="7">
        <v>20.329999999999998</v>
      </c>
      <c r="J22" s="7">
        <v>11.4</v>
      </c>
      <c r="K22" s="7">
        <v>2.77</v>
      </c>
      <c r="L22" s="7">
        <v>2.58</v>
      </c>
      <c r="M22" s="7">
        <v>2.56</v>
      </c>
      <c r="S22" s="7"/>
    </row>
    <row r="23" spans="1:19" ht="16.5" x14ac:dyDescent="0.3">
      <c r="A23" s="5">
        <v>3150703</v>
      </c>
      <c r="B23" s="5" t="s">
        <v>65</v>
      </c>
      <c r="C23" s="4" t="s">
        <v>46</v>
      </c>
      <c r="D23" s="5" t="s">
        <v>47</v>
      </c>
      <c r="E23" s="7">
        <v>70.209999999999994</v>
      </c>
      <c r="F23" s="7">
        <v>73.349999999999994</v>
      </c>
      <c r="G23" s="7">
        <v>76.459999999999994</v>
      </c>
      <c r="H23" s="7">
        <v>23.72</v>
      </c>
      <c r="I23" s="7">
        <v>19.41</v>
      </c>
      <c r="J23" s="7">
        <v>13.2</v>
      </c>
      <c r="K23" s="7">
        <v>2.84</v>
      </c>
      <c r="L23" s="7">
        <v>2.66</v>
      </c>
      <c r="M23" s="7">
        <v>2.56</v>
      </c>
      <c r="S23" s="7"/>
    </row>
    <row r="24" spans="1:19" ht="16.5" x14ac:dyDescent="0.3">
      <c r="A24" s="5">
        <v>3151602</v>
      </c>
      <c r="B24" s="5" t="s">
        <v>66</v>
      </c>
      <c r="C24" s="4" t="s">
        <v>46</v>
      </c>
      <c r="D24" s="5" t="s">
        <v>47</v>
      </c>
      <c r="E24" s="7">
        <v>69.16</v>
      </c>
      <c r="F24" s="7">
        <v>72.83</v>
      </c>
      <c r="G24" s="7">
        <v>76.099999999999994</v>
      </c>
      <c r="H24" s="7">
        <v>26.38</v>
      </c>
      <c r="I24" s="7">
        <v>20.73</v>
      </c>
      <c r="J24" s="7">
        <v>13.7</v>
      </c>
      <c r="K24" s="7">
        <v>2.4700000000000002</v>
      </c>
      <c r="L24" s="7">
        <v>2.3199999999999998</v>
      </c>
      <c r="M24" s="7">
        <v>2.29</v>
      </c>
      <c r="S24" s="7"/>
    </row>
    <row r="25" spans="1:19" ht="16.5" x14ac:dyDescent="0.3">
      <c r="A25" s="5">
        <v>3153004</v>
      </c>
      <c r="B25" s="5" t="s">
        <v>67</v>
      </c>
      <c r="C25" s="4" t="s">
        <v>46</v>
      </c>
      <c r="D25" s="5" t="s">
        <v>47</v>
      </c>
      <c r="E25" s="7">
        <v>68.63</v>
      </c>
      <c r="F25" s="7">
        <v>74.61</v>
      </c>
      <c r="G25" s="7">
        <v>77.239999999999995</v>
      </c>
      <c r="H25" s="7">
        <v>27.78</v>
      </c>
      <c r="I25" s="7">
        <v>16.36</v>
      </c>
      <c r="J25" s="7">
        <v>12.1</v>
      </c>
      <c r="K25" s="7">
        <v>2.44</v>
      </c>
      <c r="L25" s="7">
        <v>2.34</v>
      </c>
      <c r="M25" s="7">
        <v>2.14</v>
      </c>
      <c r="S25" s="7"/>
    </row>
    <row r="26" spans="1:19" ht="16.5" x14ac:dyDescent="0.3">
      <c r="A26" s="5">
        <v>3156908</v>
      </c>
      <c r="B26" s="5" t="s">
        <v>68</v>
      </c>
      <c r="C26" s="4" t="s">
        <v>46</v>
      </c>
      <c r="D26" s="5" t="s">
        <v>47</v>
      </c>
      <c r="E26" s="7">
        <v>68.61</v>
      </c>
      <c r="F26" s="7">
        <v>73.33</v>
      </c>
      <c r="G26" s="7">
        <v>77.25</v>
      </c>
      <c r="H26" s="7">
        <v>27.82</v>
      </c>
      <c r="I26" s="7">
        <v>19.45</v>
      </c>
      <c r="J26" s="7">
        <v>12.1</v>
      </c>
      <c r="K26" s="7">
        <v>2.5099999999999998</v>
      </c>
      <c r="L26" s="7">
        <v>2.3199999999999998</v>
      </c>
      <c r="M26" s="7">
        <v>2.21</v>
      </c>
      <c r="S26" s="7"/>
    </row>
    <row r="27" spans="1:19" ht="16.5" x14ac:dyDescent="0.3">
      <c r="A27" s="5">
        <v>3157708</v>
      </c>
      <c r="B27" s="5" t="s">
        <v>69</v>
      </c>
      <c r="C27" s="4" t="s">
        <v>46</v>
      </c>
      <c r="D27" s="5" t="s">
        <v>47</v>
      </c>
      <c r="E27" s="7">
        <v>70.55</v>
      </c>
      <c r="F27" s="7">
        <v>72.989999999999995</v>
      </c>
      <c r="G27" s="7">
        <v>77.06</v>
      </c>
      <c r="H27" s="7">
        <v>22.88</v>
      </c>
      <c r="I27" s="7">
        <v>20.329999999999998</v>
      </c>
      <c r="J27" s="7">
        <v>12.4</v>
      </c>
      <c r="K27" s="7">
        <v>2.82</v>
      </c>
      <c r="L27" s="7">
        <v>2.37</v>
      </c>
      <c r="M27" s="7">
        <v>2.29</v>
      </c>
      <c r="S27" s="7"/>
    </row>
    <row r="28" spans="1:19" ht="16.5" x14ac:dyDescent="0.3">
      <c r="A28" s="5">
        <v>3159704</v>
      </c>
      <c r="B28" s="5" t="s">
        <v>70</v>
      </c>
      <c r="C28" s="4" t="s">
        <v>46</v>
      </c>
      <c r="D28" s="5" t="s">
        <v>47</v>
      </c>
      <c r="E28" s="7">
        <v>66.86</v>
      </c>
      <c r="F28" s="7">
        <v>72.37</v>
      </c>
      <c r="G28" s="7">
        <v>76.95</v>
      </c>
      <c r="H28" s="7">
        <v>32.71</v>
      </c>
      <c r="I28" s="7">
        <v>21.95</v>
      </c>
      <c r="J28" s="7">
        <v>12.5</v>
      </c>
      <c r="K28" s="7">
        <v>2.84</v>
      </c>
      <c r="L28" s="7">
        <v>2.57</v>
      </c>
      <c r="M28" s="7">
        <v>2.54</v>
      </c>
      <c r="S28" s="7"/>
    </row>
    <row r="29" spans="1:19" ht="16.5" x14ac:dyDescent="0.3">
      <c r="A29" s="5">
        <v>3161304</v>
      </c>
      <c r="B29" s="5" t="s">
        <v>71</v>
      </c>
      <c r="C29" s="4" t="s">
        <v>46</v>
      </c>
      <c r="D29" s="5" t="s">
        <v>47</v>
      </c>
      <c r="E29" s="7">
        <v>69.64</v>
      </c>
      <c r="F29" s="7">
        <v>73.900000000000006</v>
      </c>
      <c r="G29" s="7">
        <v>77.010000000000005</v>
      </c>
      <c r="H29" s="7">
        <v>25.14</v>
      </c>
      <c r="I29" s="7">
        <v>18.05</v>
      </c>
      <c r="J29" s="7">
        <v>12.4</v>
      </c>
      <c r="K29" s="7">
        <v>2.54</v>
      </c>
      <c r="L29" s="7">
        <v>2.37</v>
      </c>
      <c r="M29" s="7">
        <v>2.29</v>
      </c>
      <c r="S29" s="7"/>
    </row>
    <row r="30" spans="1:19" ht="16.5" x14ac:dyDescent="0.3">
      <c r="A30" s="5">
        <v>3168101</v>
      </c>
      <c r="B30" s="5" t="s">
        <v>72</v>
      </c>
      <c r="C30" s="4" t="s">
        <v>46</v>
      </c>
      <c r="D30" s="5" t="s">
        <v>47</v>
      </c>
      <c r="E30" s="7">
        <v>70.069999999999993</v>
      </c>
      <c r="F30" s="7">
        <v>73.33</v>
      </c>
      <c r="G30" s="7">
        <v>75.8</v>
      </c>
      <c r="H30" s="7">
        <v>24.08</v>
      </c>
      <c r="I30" s="7">
        <v>19.45</v>
      </c>
      <c r="J30" s="7">
        <v>14.1</v>
      </c>
      <c r="K30" s="7">
        <v>2.52</v>
      </c>
      <c r="L30" s="7">
        <v>2.34</v>
      </c>
      <c r="M30" s="7">
        <v>2.0499999999999998</v>
      </c>
    </row>
    <row r="31" spans="1:19" ht="16.5" x14ac:dyDescent="0.3">
      <c r="A31" s="5">
        <v>3170107</v>
      </c>
      <c r="B31" s="5" t="s">
        <v>47</v>
      </c>
      <c r="C31" s="4" t="s">
        <v>46</v>
      </c>
      <c r="D31" s="5" t="s">
        <v>47</v>
      </c>
      <c r="E31" s="7">
        <v>68.97</v>
      </c>
      <c r="F31" s="7">
        <v>73.930000000000007</v>
      </c>
      <c r="G31" s="7">
        <v>75.709999999999994</v>
      </c>
      <c r="H31" s="7">
        <v>26.87</v>
      </c>
      <c r="I31" s="7">
        <v>17.98</v>
      </c>
      <c r="J31" s="7">
        <v>14</v>
      </c>
      <c r="K31" s="7">
        <v>2.0299999999999998</v>
      </c>
      <c r="L31" s="7">
        <v>1.77</v>
      </c>
      <c r="M31" s="7">
        <v>1.62</v>
      </c>
    </row>
    <row r="32" spans="1:19" ht="16.5" x14ac:dyDescent="0.3">
      <c r="A32" s="5">
        <v>3170438</v>
      </c>
      <c r="B32" s="5" t="s">
        <v>73</v>
      </c>
      <c r="C32" s="4" t="s">
        <v>46</v>
      </c>
      <c r="D32" s="5" t="s">
        <v>47</v>
      </c>
      <c r="E32" s="7">
        <v>64.81</v>
      </c>
      <c r="F32" s="7">
        <v>69.52</v>
      </c>
      <c r="G32" s="7">
        <v>74.73</v>
      </c>
      <c r="H32" s="7">
        <v>39.020000000000003</v>
      </c>
      <c r="I32" s="7">
        <v>30.15</v>
      </c>
      <c r="J32" s="7">
        <v>15.7</v>
      </c>
      <c r="K32" s="7">
        <v>3.07</v>
      </c>
      <c r="L32" s="7">
        <v>2.59</v>
      </c>
      <c r="M32" s="7">
        <v>2.4900000000000002</v>
      </c>
    </row>
    <row r="33" spans="1:13" ht="16.5" x14ac:dyDescent="0.3">
      <c r="A33" s="5">
        <v>3171105</v>
      </c>
      <c r="B33" s="5" t="s">
        <v>74</v>
      </c>
      <c r="C33" s="4" t="s">
        <v>46</v>
      </c>
      <c r="D33" s="5" t="s">
        <v>47</v>
      </c>
      <c r="E33" s="7">
        <v>70.55</v>
      </c>
      <c r="F33" s="7">
        <v>74.209999999999994</v>
      </c>
      <c r="G33" s="7">
        <v>77.16</v>
      </c>
      <c r="H33" s="7">
        <v>22.88</v>
      </c>
      <c r="I33" s="7">
        <v>17.3</v>
      </c>
      <c r="J33" s="7">
        <v>12.2</v>
      </c>
      <c r="K33" s="7">
        <v>2.84</v>
      </c>
      <c r="L33" s="7">
        <v>2.56</v>
      </c>
      <c r="M33" s="7">
        <v>2.37</v>
      </c>
    </row>
    <row r="34" spans="1:13" ht="16.5" x14ac:dyDescent="0.3">
      <c r="A34" s="5"/>
      <c r="B34" s="5" t="s">
        <v>75</v>
      </c>
      <c r="C34" s="5"/>
      <c r="D34" s="5"/>
      <c r="E34" s="7">
        <v>68.71403109950441</v>
      </c>
      <c r="F34" s="7">
        <v>73.262512927572402</v>
      </c>
      <c r="G34" s="7">
        <v>76.232780858109862</v>
      </c>
      <c r="H34" s="7">
        <v>27.639364435429343</v>
      </c>
      <c r="I34" s="7">
        <v>19.818075094562236</v>
      </c>
      <c r="J34" s="7">
        <v>13.392273370334099</v>
      </c>
      <c r="K34" s="7">
        <v>2.3491745116829676</v>
      </c>
      <c r="L34" s="7">
        <v>2.0784416983298413</v>
      </c>
      <c r="M34" s="7">
        <v>1.9409971485571493</v>
      </c>
    </row>
    <row r="35" spans="1:13" ht="17.25" thickBot="1" x14ac:dyDescent="0.35">
      <c r="A35" s="3"/>
      <c r="B35" s="3" t="s">
        <v>18</v>
      </c>
      <c r="C35" s="3"/>
      <c r="D35" s="3"/>
      <c r="E35" s="11">
        <v>66.36</v>
      </c>
      <c r="F35" s="11">
        <v>70.55</v>
      </c>
      <c r="G35" s="11">
        <v>75.3</v>
      </c>
      <c r="H35" s="11">
        <v>35.4</v>
      </c>
      <c r="I35" s="11">
        <v>27.8</v>
      </c>
      <c r="J35" s="11">
        <v>15.1</v>
      </c>
      <c r="K35" s="11">
        <v>2.69</v>
      </c>
      <c r="L35" s="11">
        <v>2.23</v>
      </c>
      <c r="M35" s="11">
        <v>1.79</v>
      </c>
    </row>
    <row r="36" spans="1:13" ht="16.5" x14ac:dyDescent="0.3">
      <c r="A36" s="17" t="s">
        <v>19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6.5" x14ac:dyDescent="0.3">
      <c r="A37" s="17" t="s">
        <v>20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</sheetData>
  <sortState xmlns:xlrd2="http://schemas.microsoft.com/office/spreadsheetml/2017/richdata2" ref="S1:S29">
    <sortCondition ref="S1:S29"/>
  </sortState>
  <mergeCells count="8">
    <mergeCell ref="A1:M2"/>
    <mergeCell ref="A3:A4"/>
    <mergeCell ref="B3:B4"/>
    <mergeCell ref="C3:C4"/>
    <mergeCell ref="D3:D4"/>
    <mergeCell ref="E3:G3"/>
    <mergeCell ref="H3:J3"/>
    <mergeCell ref="K3:M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27554-B973-4C40-9DF8-851D4B80D2CF}">
  <dimension ref="A1:Q38"/>
  <sheetViews>
    <sheetView topLeftCell="C4" workbookViewId="0">
      <selection activeCell="C6" sqref="C6:Q36"/>
    </sheetView>
  </sheetViews>
  <sheetFormatPr defaultRowHeight="15" x14ac:dyDescent="0.25"/>
  <cols>
    <col min="2" max="2" width="39.42578125" bestFit="1" customWidth="1"/>
    <col min="3" max="3" width="17.42578125" customWidth="1"/>
    <col min="4" max="4" width="11" bestFit="1" customWidth="1"/>
    <col min="5" max="5" width="11.85546875" customWidth="1"/>
    <col min="6" max="6" width="13.5703125" customWidth="1"/>
    <col min="7" max="7" width="15.140625" customWidth="1"/>
    <col min="8" max="8" width="12.5703125" bestFit="1" customWidth="1"/>
    <col min="9" max="9" width="11" bestFit="1" customWidth="1"/>
    <col min="10" max="11" width="11.85546875" customWidth="1"/>
    <col min="12" max="12" width="12.5703125" customWidth="1"/>
    <col min="13" max="13" width="13" customWidth="1"/>
    <col min="14" max="14" width="10.7109375" bestFit="1" customWidth="1"/>
    <col min="15" max="15" width="10.42578125" customWidth="1"/>
    <col min="16" max="16" width="13.7109375" customWidth="1"/>
    <col min="17" max="17" width="11.28515625" customWidth="1"/>
  </cols>
  <sheetData>
    <row r="1" spans="1:17" ht="15" customHeight="1" x14ac:dyDescent="0.25">
      <c r="A1" s="96" t="s">
        <v>78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28.5" customHeight="1" thickBot="1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57" customHeight="1" thickBot="1" x14ac:dyDescent="0.3">
      <c r="A3" s="103" t="s">
        <v>21</v>
      </c>
      <c r="B3" s="104" t="s">
        <v>22</v>
      </c>
      <c r="C3" s="87" t="s">
        <v>23</v>
      </c>
      <c r="D3" s="87"/>
      <c r="E3" s="87"/>
      <c r="F3" s="87"/>
      <c r="G3" s="87"/>
      <c r="H3" s="107" t="s">
        <v>24</v>
      </c>
      <c r="I3" s="87"/>
      <c r="J3" s="87"/>
      <c r="K3" s="87"/>
      <c r="L3" s="87"/>
      <c r="M3" s="108" t="s">
        <v>25</v>
      </c>
      <c r="N3" s="109"/>
      <c r="O3" s="109"/>
      <c r="P3" s="109"/>
      <c r="Q3" s="109"/>
    </row>
    <row r="4" spans="1:17" ht="45.75" customHeight="1" x14ac:dyDescent="0.25">
      <c r="A4" s="63"/>
      <c r="B4" s="105"/>
      <c r="C4" s="63" t="s">
        <v>7</v>
      </c>
      <c r="D4" s="110" t="s">
        <v>26</v>
      </c>
      <c r="E4" s="111"/>
      <c r="F4" s="112"/>
      <c r="G4" s="96" t="s">
        <v>27</v>
      </c>
      <c r="H4" s="113" t="s">
        <v>7</v>
      </c>
      <c r="I4" s="110" t="s">
        <v>26</v>
      </c>
      <c r="J4" s="111"/>
      <c r="K4" s="112"/>
      <c r="L4" s="96" t="s">
        <v>27</v>
      </c>
      <c r="M4" s="114" t="s">
        <v>7</v>
      </c>
      <c r="N4" s="116" t="s">
        <v>28</v>
      </c>
      <c r="O4" s="116"/>
      <c r="P4" s="116"/>
      <c r="Q4" s="96" t="s">
        <v>29</v>
      </c>
    </row>
    <row r="5" spans="1:17" ht="99.75" thickBot="1" x14ac:dyDescent="0.3">
      <c r="A5" s="64"/>
      <c r="B5" s="106"/>
      <c r="C5" s="64"/>
      <c r="D5" s="19" t="s">
        <v>7</v>
      </c>
      <c r="E5" s="20" t="s">
        <v>30</v>
      </c>
      <c r="F5" s="21" t="s">
        <v>31</v>
      </c>
      <c r="G5" s="87"/>
      <c r="H5" s="107"/>
      <c r="I5" s="22" t="s">
        <v>7</v>
      </c>
      <c r="J5" s="22" t="s">
        <v>30</v>
      </c>
      <c r="K5" s="23" t="s">
        <v>31</v>
      </c>
      <c r="L5" s="87"/>
      <c r="M5" s="115"/>
      <c r="N5" s="22" t="s">
        <v>7</v>
      </c>
      <c r="O5" s="22" t="s">
        <v>32</v>
      </c>
      <c r="P5" s="22" t="s">
        <v>31</v>
      </c>
      <c r="Q5" s="87"/>
    </row>
    <row r="6" spans="1:17" ht="16.5" x14ac:dyDescent="0.3">
      <c r="A6" s="5">
        <v>3100708</v>
      </c>
      <c r="B6" s="5" t="s">
        <v>45</v>
      </c>
      <c r="C6" s="6">
        <v>211</v>
      </c>
      <c r="D6" s="6">
        <v>139</v>
      </c>
      <c r="E6" s="35">
        <v>84</v>
      </c>
      <c r="F6" s="6">
        <v>55</v>
      </c>
      <c r="G6" s="6">
        <v>72</v>
      </c>
      <c r="H6" s="24">
        <v>54</v>
      </c>
      <c r="I6" s="6">
        <v>54</v>
      </c>
      <c r="J6" s="6">
        <v>45</v>
      </c>
      <c r="K6" s="6">
        <v>9</v>
      </c>
      <c r="L6" s="6">
        <v>0</v>
      </c>
      <c r="M6" s="36">
        <v>157</v>
      </c>
      <c r="N6" s="37">
        <v>85</v>
      </c>
      <c r="O6" s="37">
        <v>39</v>
      </c>
      <c r="P6" s="37">
        <v>46</v>
      </c>
      <c r="Q6" s="37">
        <v>72</v>
      </c>
    </row>
    <row r="7" spans="1:17" ht="16.5" x14ac:dyDescent="0.3">
      <c r="A7" s="5">
        <v>3104007</v>
      </c>
      <c r="B7" s="5" t="s">
        <v>48</v>
      </c>
      <c r="C7" s="6">
        <v>4926</v>
      </c>
      <c r="D7" s="6">
        <v>3408</v>
      </c>
      <c r="E7" s="35">
        <v>1072</v>
      </c>
      <c r="F7" s="6">
        <v>2336</v>
      </c>
      <c r="G7" s="6">
        <v>1518</v>
      </c>
      <c r="H7" s="25">
        <v>5666</v>
      </c>
      <c r="I7" s="6">
        <v>3755</v>
      </c>
      <c r="J7" s="6">
        <v>1713</v>
      </c>
      <c r="K7" s="6">
        <v>2042</v>
      </c>
      <c r="L7" s="6">
        <v>1911</v>
      </c>
      <c r="M7" s="38">
        <v>-740</v>
      </c>
      <c r="N7" s="37">
        <v>-347</v>
      </c>
      <c r="O7" s="37">
        <v>-641</v>
      </c>
      <c r="P7" s="37">
        <v>294</v>
      </c>
      <c r="Q7" s="37">
        <v>-393</v>
      </c>
    </row>
    <row r="8" spans="1:17" ht="16.5" x14ac:dyDescent="0.3">
      <c r="A8" s="5">
        <v>3111408</v>
      </c>
      <c r="B8" s="5" t="s">
        <v>49</v>
      </c>
      <c r="C8" s="6">
        <v>1626</v>
      </c>
      <c r="D8" s="6">
        <v>853</v>
      </c>
      <c r="E8" s="35">
        <v>473</v>
      </c>
      <c r="F8" s="6">
        <v>380</v>
      </c>
      <c r="G8" s="6">
        <v>773</v>
      </c>
      <c r="H8" s="25">
        <v>668</v>
      </c>
      <c r="I8" s="6">
        <v>441</v>
      </c>
      <c r="J8" s="6">
        <v>363</v>
      </c>
      <c r="K8" s="6">
        <v>78</v>
      </c>
      <c r="L8" s="6">
        <v>227</v>
      </c>
      <c r="M8" s="38">
        <v>958</v>
      </c>
      <c r="N8" s="37">
        <v>412</v>
      </c>
      <c r="O8" s="37">
        <v>110</v>
      </c>
      <c r="P8" s="37">
        <v>302</v>
      </c>
      <c r="Q8" s="37">
        <v>546</v>
      </c>
    </row>
    <row r="9" spans="1:17" ht="16.5" x14ac:dyDescent="0.3">
      <c r="A9" s="5">
        <v>3111507</v>
      </c>
      <c r="B9" s="5" t="s">
        <v>50</v>
      </c>
      <c r="C9" s="6">
        <v>1347</v>
      </c>
      <c r="D9" s="6">
        <v>677</v>
      </c>
      <c r="E9" s="35">
        <v>118</v>
      </c>
      <c r="F9" s="6">
        <v>559</v>
      </c>
      <c r="G9" s="6">
        <v>670</v>
      </c>
      <c r="H9" s="25">
        <v>1410</v>
      </c>
      <c r="I9" s="6">
        <v>1255</v>
      </c>
      <c r="J9" s="6">
        <v>350</v>
      </c>
      <c r="K9" s="6">
        <v>905</v>
      </c>
      <c r="L9" s="6">
        <v>155</v>
      </c>
      <c r="M9" s="38">
        <v>-63</v>
      </c>
      <c r="N9" s="37">
        <v>-578</v>
      </c>
      <c r="O9" s="37">
        <v>-232</v>
      </c>
      <c r="P9" s="37">
        <v>-346</v>
      </c>
      <c r="Q9" s="37">
        <v>515</v>
      </c>
    </row>
    <row r="10" spans="1:17" ht="16.5" x14ac:dyDescent="0.3">
      <c r="A10" s="5">
        <v>3114550</v>
      </c>
      <c r="B10" s="5" t="s">
        <v>51</v>
      </c>
      <c r="C10" s="6">
        <v>721</v>
      </c>
      <c r="D10" s="6">
        <v>278</v>
      </c>
      <c r="E10" s="35">
        <v>200</v>
      </c>
      <c r="F10" s="6">
        <v>78</v>
      </c>
      <c r="G10" s="6">
        <v>443</v>
      </c>
      <c r="H10" s="25">
        <v>945</v>
      </c>
      <c r="I10" s="6">
        <v>288</v>
      </c>
      <c r="J10" s="6">
        <v>268</v>
      </c>
      <c r="K10" s="6">
        <v>20</v>
      </c>
      <c r="L10" s="6">
        <v>657</v>
      </c>
      <c r="M10" s="38">
        <v>-224</v>
      </c>
      <c r="N10" s="37">
        <v>-10</v>
      </c>
      <c r="O10" s="37">
        <v>-68</v>
      </c>
      <c r="P10" s="37">
        <v>58</v>
      </c>
      <c r="Q10" s="37">
        <v>-214</v>
      </c>
    </row>
    <row r="11" spans="1:17" ht="16.5" x14ac:dyDescent="0.3">
      <c r="A11" s="5">
        <v>3116902</v>
      </c>
      <c r="B11" s="5" t="s">
        <v>52</v>
      </c>
      <c r="C11" s="6">
        <v>512</v>
      </c>
      <c r="D11" s="6">
        <v>275</v>
      </c>
      <c r="E11" s="35">
        <v>128</v>
      </c>
      <c r="F11" s="6">
        <v>147</v>
      </c>
      <c r="G11" s="6">
        <v>237</v>
      </c>
      <c r="H11" s="25">
        <v>307</v>
      </c>
      <c r="I11" s="6">
        <v>280</v>
      </c>
      <c r="J11" s="6">
        <v>174</v>
      </c>
      <c r="K11" s="6">
        <v>106</v>
      </c>
      <c r="L11" s="6">
        <v>27</v>
      </c>
      <c r="M11" s="38">
        <v>205</v>
      </c>
      <c r="N11" s="37">
        <v>-5</v>
      </c>
      <c r="O11" s="37">
        <v>-46</v>
      </c>
      <c r="P11" s="37">
        <v>41</v>
      </c>
      <c r="Q11" s="37">
        <v>210</v>
      </c>
    </row>
    <row r="12" spans="1:17" ht="16.5" x14ac:dyDescent="0.3">
      <c r="A12" s="5">
        <v>3117306</v>
      </c>
      <c r="B12" s="5" t="s">
        <v>53</v>
      </c>
      <c r="C12" s="6">
        <v>4405</v>
      </c>
      <c r="D12" s="6">
        <v>1147</v>
      </c>
      <c r="E12" s="35">
        <v>617</v>
      </c>
      <c r="F12" s="6">
        <v>530</v>
      </c>
      <c r="G12" s="6">
        <v>3258</v>
      </c>
      <c r="H12" s="25">
        <v>2202</v>
      </c>
      <c r="I12" s="6">
        <v>1165</v>
      </c>
      <c r="J12" s="6">
        <v>919</v>
      </c>
      <c r="K12" s="6">
        <v>246</v>
      </c>
      <c r="L12" s="6">
        <v>1037</v>
      </c>
      <c r="M12" s="38">
        <v>2203</v>
      </c>
      <c r="N12" s="37">
        <v>-18</v>
      </c>
      <c r="O12" s="37">
        <v>-302</v>
      </c>
      <c r="P12" s="37">
        <v>284</v>
      </c>
      <c r="Q12" s="37">
        <v>2221</v>
      </c>
    </row>
    <row r="13" spans="1:17" ht="16.5" x14ac:dyDescent="0.3">
      <c r="A13" s="5">
        <v>3118205</v>
      </c>
      <c r="B13" s="5" t="s">
        <v>54</v>
      </c>
      <c r="C13" s="6">
        <v>668</v>
      </c>
      <c r="D13" s="6">
        <v>356</v>
      </c>
      <c r="E13" s="35">
        <v>272</v>
      </c>
      <c r="F13" s="6">
        <v>84</v>
      </c>
      <c r="G13" s="6">
        <v>312</v>
      </c>
      <c r="H13" s="25">
        <v>578</v>
      </c>
      <c r="I13" s="6">
        <v>385</v>
      </c>
      <c r="J13" s="6">
        <v>321</v>
      </c>
      <c r="K13" s="6">
        <v>64</v>
      </c>
      <c r="L13" s="6">
        <v>193</v>
      </c>
      <c r="M13" s="38">
        <v>90</v>
      </c>
      <c r="N13" s="37">
        <v>-29</v>
      </c>
      <c r="O13" s="37">
        <v>-49</v>
      </c>
      <c r="P13" s="37">
        <v>20</v>
      </c>
      <c r="Q13" s="37">
        <v>119</v>
      </c>
    </row>
    <row r="14" spans="1:17" ht="16.5" x14ac:dyDescent="0.3">
      <c r="A14" s="5">
        <v>3121258</v>
      </c>
      <c r="B14" s="5" t="s">
        <v>55</v>
      </c>
      <c r="C14" s="6">
        <v>2384</v>
      </c>
      <c r="D14" s="6">
        <v>497</v>
      </c>
      <c r="E14" s="35">
        <v>319</v>
      </c>
      <c r="F14" s="6">
        <v>178</v>
      </c>
      <c r="G14" s="6">
        <v>1887</v>
      </c>
      <c r="H14" s="25">
        <v>697</v>
      </c>
      <c r="I14" s="6">
        <v>296</v>
      </c>
      <c r="J14" s="6">
        <v>296</v>
      </c>
      <c r="K14" s="6">
        <v>0</v>
      </c>
      <c r="L14" s="6">
        <v>401</v>
      </c>
      <c r="M14" s="38">
        <v>1687</v>
      </c>
      <c r="N14" s="37">
        <v>201</v>
      </c>
      <c r="O14" s="37">
        <v>23</v>
      </c>
      <c r="P14" s="37">
        <v>178</v>
      </c>
      <c r="Q14" s="37">
        <v>1486</v>
      </c>
    </row>
    <row r="15" spans="1:17" ht="16.5" x14ac:dyDescent="0.3">
      <c r="A15" s="5">
        <v>3127008</v>
      </c>
      <c r="B15" s="5" t="s">
        <v>56</v>
      </c>
      <c r="C15" s="6">
        <v>3016</v>
      </c>
      <c r="D15" s="6">
        <v>462</v>
      </c>
      <c r="E15" s="35">
        <v>315</v>
      </c>
      <c r="F15" s="6">
        <v>147</v>
      </c>
      <c r="G15" s="6">
        <v>2554</v>
      </c>
      <c r="H15" s="25">
        <v>1079</v>
      </c>
      <c r="I15" s="6">
        <v>270</v>
      </c>
      <c r="J15" s="6">
        <v>175</v>
      </c>
      <c r="K15" s="6">
        <v>95</v>
      </c>
      <c r="L15" s="6">
        <v>809</v>
      </c>
      <c r="M15" s="38">
        <v>1937</v>
      </c>
      <c r="N15" s="37">
        <v>192</v>
      </c>
      <c r="O15" s="37">
        <v>140</v>
      </c>
      <c r="P15" s="37">
        <v>52</v>
      </c>
      <c r="Q15" s="37">
        <v>1745</v>
      </c>
    </row>
    <row r="16" spans="1:17" ht="16.5" x14ac:dyDescent="0.3">
      <c r="A16" s="5">
        <v>3127107</v>
      </c>
      <c r="B16" s="5" t="s">
        <v>57</v>
      </c>
      <c r="C16" s="6">
        <v>4086</v>
      </c>
      <c r="D16" s="6">
        <v>1363</v>
      </c>
      <c r="E16" s="35">
        <v>851</v>
      </c>
      <c r="F16" s="6">
        <v>512</v>
      </c>
      <c r="G16" s="6">
        <v>2723</v>
      </c>
      <c r="H16" s="25">
        <v>2891</v>
      </c>
      <c r="I16" s="6">
        <v>1462</v>
      </c>
      <c r="J16" s="6">
        <v>1171</v>
      </c>
      <c r="K16" s="6">
        <v>291</v>
      </c>
      <c r="L16" s="6">
        <v>1429</v>
      </c>
      <c r="M16" s="38">
        <v>1195</v>
      </c>
      <c r="N16" s="37">
        <v>-99</v>
      </c>
      <c r="O16" s="37">
        <v>-320</v>
      </c>
      <c r="P16" s="37">
        <v>221</v>
      </c>
      <c r="Q16" s="37">
        <v>1294</v>
      </c>
    </row>
    <row r="17" spans="1:17" ht="16.5" x14ac:dyDescent="0.3">
      <c r="A17" s="5">
        <v>3129509</v>
      </c>
      <c r="B17" s="5" t="s">
        <v>58</v>
      </c>
      <c r="C17" s="6">
        <v>1370</v>
      </c>
      <c r="D17" s="6">
        <v>826</v>
      </c>
      <c r="E17" s="35">
        <v>312</v>
      </c>
      <c r="F17" s="6">
        <v>514</v>
      </c>
      <c r="G17" s="6">
        <v>544</v>
      </c>
      <c r="H17" s="25">
        <v>1447</v>
      </c>
      <c r="I17" s="6">
        <v>1224</v>
      </c>
      <c r="J17" s="6">
        <v>575</v>
      </c>
      <c r="K17" s="6">
        <v>649</v>
      </c>
      <c r="L17" s="6">
        <v>223</v>
      </c>
      <c r="M17" s="38">
        <v>-77</v>
      </c>
      <c r="N17" s="37">
        <v>-398</v>
      </c>
      <c r="O17" s="37">
        <v>-263</v>
      </c>
      <c r="P17" s="37">
        <v>-135</v>
      </c>
      <c r="Q17" s="37">
        <v>321</v>
      </c>
    </row>
    <row r="18" spans="1:17" ht="16.5" x14ac:dyDescent="0.3">
      <c r="A18" s="5">
        <v>3133402</v>
      </c>
      <c r="B18" s="5" t="s">
        <v>59</v>
      </c>
      <c r="C18" s="6">
        <v>1344</v>
      </c>
      <c r="D18" s="6">
        <v>789</v>
      </c>
      <c r="E18" s="35">
        <v>515</v>
      </c>
      <c r="F18" s="6">
        <v>274</v>
      </c>
      <c r="G18" s="6">
        <v>555</v>
      </c>
      <c r="H18" s="25">
        <v>772</v>
      </c>
      <c r="I18" s="6">
        <v>417</v>
      </c>
      <c r="J18" s="6">
        <v>270</v>
      </c>
      <c r="K18" s="6">
        <v>147</v>
      </c>
      <c r="L18" s="6">
        <v>355</v>
      </c>
      <c r="M18" s="38">
        <v>572</v>
      </c>
      <c r="N18" s="37">
        <v>372</v>
      </c>
      <c r="O18" s="37">
        <v>245</v>
      </c>
      <c r="P18" s="37">
        <v>127</v>
      </c>
      <c r="Q18" s="37">
        <v>200</v>
      </c>
    </row>
    <row r="19" spans="1:17" ht="16.5" x14ac:dyDescent="0.3">
      <c r="A19" s="5">
        <v>3134400</v>
      </c>
      <c r="B19" s="5" t="s">
        <v>60</v>
      </c>
      <c r="C19" s="6">
        <v>3674</v>
      </c>
      <c r="D19" s="6">
        <v>1278</v>
      </c>
      <c r="E19" s="35">
        <v>626</v>
      </c>
      <c r="F19" s="6">
        <v>652</v>
      </c>
      <c r="G19" s="6">
        <v>2396</v>
      </c>
      <c r="H19" s="25">
        <v>3817</v>
      </c>
      <c r="I19" s="6">
        <v>1700</v>
      </c>
      <c r="J19" s="6">
        <v>901</v>
      </c>
      <c r="K19" s="6">
        <v>799</v>
      </c>
      <c r="L19" s="6">
        <v>2117</v>
      </c>
      <c r="M19" s="38">
        <v>-143</v>
      </c>
      <c r="N19" s="37">
        <v>-422</v>
      </c>
      <c r="O19" s="37">
        <v>-275</v>
      </c>
      <c r="P19" s="37">
        <v>-147</v>
      </c>
      <c r="Q19" s="37">
        <v>279</v>
      </c>
    </row>
    <row r="20" spans="1:17" ht="16.5" x14ac:dyDescent="0.3">
      <c r="A20" s="5">
        <v>3138625</v>
      </c>
      <c r="B20" s="5" t="s">
        <v>61</v>
      </c>
      <c r="C20" s="6">
        <v>912</v>
      </c>
      <c r="D20" s="6">
        <v>415</v>
      </c>
      <c r="E20" s="35">
        <v>297</v>
      </c>
      <c r="F20" s="6">
        <v>118</v>
      </c>
      <c r="G20" s="6">
        <v>497</v>
      </c>
      <c r="H20" s="25">
        <v>659</v>
      </c>
      <c r="I20" s="6">
        <v>340</v>
      </c>
      <c r="J20" s="6">
        <v>175</v>
      </c>
      <c r="K20" s="6">
        <v>165</v>
      </c>
      <c r="L20" s="6">
        <v>319</v>
      </c>
      <c r="M20" s="38">
        <v>253</v>
      </c>
      <c r="N20" s="37">
        <v>75</v>
      </c>
      <c r="O20" s="37">
        <v>122</v>
      </c>
      <c r="P20" s="37">
        <v>-47</v>
      </c>
      <c r="Q20" s="37">
        <v>178</v>
      </c>
    </row>
    <row r="21" spans="1:17" ht="16.5" x14ac:dyDescent="0.3">
      <c r="A21" s="5">
        <v>3145000</v>
      </c>
      <c r="B21" s="5" t="s">
        <v>62</v>
      </c>
      <c r="C21" s="6">
        <v>2336</v>
      </c>
      <c r="D21" s="6">
        <v>1276</v>
      </c>
      <c r="E21" s="35">
        <v>415</v>
      </c>
      <c r="F21" s="6">
        <v>861</v>
      </c>
      <c r="G21" s="6">
        <v>1060</v>
      </c>
      <c r="H21" s="25">
        <v>825</v>
      </c>
      <c r="I21" s="6">
        <v>572</v>
      </c>
      <c r="J21" s="6">
        <v>283</v>
      </c>
      <c r="K21" s="6">
        <v>289</v>
      </c>
      <c r="L21" s="6">
        <v>253</v>
      </c>
      <c r="M21" s="38">
        <v>1511</v>
      </c>
      <c r="N21" s="37">
        <v>704</v>
      </c>
      <c r="O21" s="37">
        <v>132</v>
      </c>
      <c r="P21" s="37">
        <v>572</v>
      </c>
      <c r="Q21" s="37">
        <v>807</v>
      </c>
    </row>
    <row r="22" spans="1:17" ht="16.5" x14ac:dyDescent="0.3">
      <c r="A22" s="5">
        <v>3149200</v>
      </c>
      <c r="B22" s="5" t="s">
        <v>63</v>
      </c>
      <c r="C22" s="6">
        <v>366</v>
      </c>
      <c r="D22" s="6">
        <v>292</v>
      </c>
      <c r="E22" s="35">
        <v>125</v>
      </c>
      <c r="F22" s="6">
        <v>167</v>
      </c>
      <c r="G22" s="6">
        <v>74</v>
      </c>
      <c r="H22" s="25">
        <v>298</v>
      </c>
      <c r="I22" s="6">
        <v>274</v>
      </c>
      <c r="J22" s="6">
        <v>215</v>
      </c>
      <c r="K22" s="6">
        <v>59</v>
      </c>
      <c r="L22" s="6">
        <v>24</v>
      </c>
      <c r="M22" s="38">
        <v>68</v>
      </c>
      <c r="N22" s="37">
        <v>18</v>
      </c>
      <c r="O22" s="37">
        <v>-90</v>
      </c>
      <c r="P22" s="37">
        <v>108</v>
      </c>
      <c r="Q22" s="37">
        <v>50</v>
      </c>
    </row>
    <row r="23" spans="1:17" ht="16.5" x14ac:dyDescent="0.3">
      <c r="A23" s="5">
        <v>3149804</v>
      </c>
      <c r="B23" s="5" t="s">
        <v>64</v>
      </c>
      <c r="C23" s="6">
        <v>1890</v>
      </c>
      <c r="D23" s="6">
        <v>1326</v>
      </c>
      <c r="E23" s="35">
        <v>729</v>
      </c>
      <c r="F23" s="6">
        <v>597</v>
      </c>
      <c r="G23" s="6">
        <v>564</v>
      </c>
      <c r="H23" s="25">
        <v>1126</v>
      </c>
      <c r="I23" s="6">
        <v>805</v>
      </c>
      <c r="J23" s="6">
        <v>545</v>
      </c>
      <c r="K23" s="6">
        <v>260</v>
      </c>
      <c r="L23" s="6">
        <v>321</v>
      </c>
      <c r="M23" s="38">
        <v>764</v>
      </c>
      <c r="N23" s="37">
        <v>521</v>
      </c>
      <c r="O23" s="37">
        <v>184</v>
      </c>
      <c r="P23" s="37">
        <v>337</v>
      </c>
      <c r="Q23" s="37">
        <v>243</v>
      </c>
    </row>
    <row r="24" spans="1:17" ht="16.5" x14ac:dyDescent="0.3">
      <c r="A24" s="5">
        <v>3150703</v>
      </c>
      <c r="B24" s="5" t="s">
        <v>65</v>
      </c>
      <c r="C24" s="6">
        <v>1101</v>
      </c>
      <c r="D24" s="6">
        <v>345</v>
      </c>
      <c r="E24" s="35">
        <v>281</v>
      </c>
      <c r="F24" s="6">
        <v>64</v>
      </c>
      <c r="G24" s="6">
        <v>756</v>
      </c>
      <c r="H24" s="25">
        <v>292</v>
      </c>
      <c r="I24" s="6">
        <v>180</v>
      </c>
      <c r="J24" s="6">
        <v>170</v>
      </c>
      <c r="K24" s="6">
        <v>10</v>
      </c>
      <c r="L24" s="6">
        <v>112</v>
      </c>
      <c r="M24" s="38">
        <v>809</v>
      </c>
      <c r="N24" s="37">
        <v>165</v>
      </c>
      <c r="O24" s="37">
        <v>111</v>
      </c>
      <c r="P24" s="37">
        <v>54</v>
      </c>
      <c r="Q24" s="37">
        <v>644</v>
      </c>
    </row>
    <row r="25" spans="1:17" ht="16.5" x14ac:dyDescent="0.3">
      <c r="A25" s="5">
        <v>3151602</v>
      </c>
      <c r="B25" s="5" t="s">
        <v>66</v>
      </c>
      <c r="C25" s="6">
        <v>1760</v>
      </c>
      <c r="D25" s="6">
        <v>532</v>
      </c>
      <c r="E25" s="35">
        <v>362</v>
      </c>
      <c r="F25" s="6">
        <v>170</v>
      </c>
      <c r="G25" s="6">
        <v>1228</v>
      </c>
      <c r="H25" s="25">
        <v>715</v>
      </c>
      <c r="I25" s="6">
        <v>333</v>
      </c>
      <c r="J25" s="6">
        <v>284</v>
      </c>
      <c r="K25" s="6">
        <v>49</v>
      </c>
      <c r="L25" s="6">
        <v>382</v>
      </c>
      <c r="M25" s="38">
        <v>1045</v>
      </c>
      <c r="N25" s="37">
        <v>199</v>
      </c>
      <c r="O25" s="37">
        <v>78</v>
      </c>
      <c r="P25" s="37">
        <v>121</v>
      </c>
      <c r="Q25" s="37">
        <v>846</v>
      </c>
    </row>
    <row r="26" spans="1:17" ht="16.5" x14ac:dyDescent="0.3">
      <c r="A26" s="5">
        <v>3153004</v>
      </c>
      <c r="B26" s="5" t="s">
        <v>67</v>
      </c>
      <c r="C26" s="6">
        <v>163</v>
      </c>
      <c r="D26" s="6">
        <v>120</v>
      </c>
      <c r="E26" s="35">
        <v>87</v>
      </c>
      <c r="F26" s="6">
        <v>33</v>
      </c>
      <c r="G26" s="6">
        <v>43</v>
      </c>
      <c r="H26" s="25">
        <v>233</v>
      </c>
      <c r="I26" s="6">
        <v>209</v>
      </c>
      <c r="J26" s="6">
        <v>168</v>
      </c>
      <c r="K26" s="6">
        <v>41</v>
      </c>
      <c r="L26" s="6">
        <v>24</v>
      </c>
      <c r="M26" s="38">
        <v>-70</v>
      </c>
      <c r="N26" s="37">
        <v>-89</v>
      </c>
      <c r="O26" s="37">
        <v>-81</v>
      </c>
      <c r="P26" s="37">
        <v>-8</v>
      </c>
      <c r="Q26" s="37">
        <v>19</v>
      </c>
    </row>
    <row r="27" spans="1:17" ht="16.5" x14ac:dyDescent="0.3">
      <c r="A27" s="5">
        <v>3156908</v>
      </c>
      <c r="B27" s="5" t="s">
        <v>68</v>
      </c>
      <c r="C27" s="6">
        <v>2163</v>
      </c>
      <c r="D27" s="6">
        <v>1017</v>
      </c>
      <c r="E27" s="35">
        <v>725</v>
      </c>
      <c r="F27" s="6">
        <v>292</v>
      </c>
      <c r="G27" s="6">
        <v>1146</v>
      </c>
      <c r="H27" s="25">
        <v>1843</v>
      </c>
      <c r="I27" s="6">
        <v>1134</v>
      </c>
      <c r="J27" s="6">
        <v>944</v>
      </c>
      <c r="K27" s="6">
        <v>190</v>
      </c>
      <c r="L27" s="6">
        <v>709</v>
      </c>
      <c r="M27" s="38">
        <v>320</v>
      </c>
      <c r="N27" s="37">
        <v>-117</v>
      </c>
      <c r="O27" s="37">
        <v>-219</v>
      </c>
      <c r="P27" s="37">
        <v>102</v>
      </c>
      <c r="Q27" s="37">
        <v>437</v>
      </c>
    </row>
    <row r="28" spans="1:17" ht="16.5" x14ac:dyDescent="0.3">
      <c r="A28" s="5">
        <v>3157708</v>
      </c>
      <c r="B28" s="5" t="s">
        <v>69</v>
      </c>
      <c r="C28" s="6">
        <v>1638</v>
      </c>
      <c r="D28" s="6">
        <v>646</v>
      </c>
      <c r="E28" s="35">
        <v>310</v>
      </c>
      <c r="F28" s="6">
        <v>336</v>
      </c>
      <c r="G28" s="6">
        <v>992</v>
      </c>
      <c r="H28" s="25">
        <v>792</v>
      </c>
      <c r="I28" s="6">
        <v>551</v>
      </c>
      <c r="J28" s="6">
        <v>334</v>
      </c>
      <c r="K28" s="6">
        <v>217</v>
      </c>
      <c r="L28" s="6">
        <v>241</v>
      </c>
      <c r="M28" s="38">
        <v>846</v>
      </c>
      <c r="N28" s="37">
        <v>95</v>
      </c>
      <c r="O28" s="37">
        <v>-24</v>
      </c>
      <c r="P28" s="37">
        <v>119</v>
      </c>
      <c r="Q28" s="37">
        <v>751</v>
      </c>
    </row>
    <row r="29" spans="1:17" ht="16.5" x14ac:dyDescent="0.3">
      <c r="A29" s="5">
        <v>3159704</v>
      </c>
      <c r="B29" s="5" t="s">
        <v>70</v>
      </c>
      <c r="C29" s="6">
        <v>264</v>
      </c>
      <c r="D29" s="6">
        <v>189</v>
      </c>
      <c r="E29" s="35">
        <v>57</v>
      </c>
      <c r="F29" s="6">
        <v>132</v>
      </c>
      <c r="G29" s="6">
        <v>75</v>
      </c>
      <c r="H29" s="25">
        <v>325</v>
      </c>
      <c r="I29" s="6">
        <v>300</v>
      </c>
      <c r="J29" s="6">
        <v>159</v>
      </c>
      <c r="K29" s="6">
        <v>141</v>
      </c>
      <c r="L29" s="6">
        <v>25</v>
      </c>
      <c r="M29" s="38">
        <v>-61</v>
      </c>
      <c r="N29" s="37">
        <v>-111</v>
      </c>
      <c r="O29" s="37">
        <v>-102</v>
      </c>
      <c r="P29" s="37">
        <v>-9</v>
      </c>
      <c r="Q29" s="37">
        <v>50</v>
      </c>
    </row>
    <row r="30" spans="1:17" ht="16.5" x14ac:dyDescent="0.3">
      <c r="A30" s="5">
        <v>3161304</v>
      </c>
      <c r="B30" s="5" t="s">
        <v>71</v>
      </c>
      <c r="C30" s="6">
        <v>562</v>
      </c>
      <c r="D30" s="6">
        <v>311</v>
      </c>
      <c r="E30" s="35">
        <v>151</v>
      </c>
      <c r="F30" s="6">
        <v>160</v>
      </c>
      <c r="G30" s="6">
        <v>251</v>
      </c>
      <c r="H30" s="25">
        <v>355</v>
      </c>
      <c r="I30" s="6">
        <v>219</v>
      </c>
      <c r="J30" s="6">
        <v>77</v>
      </c>
      <c r="K30" s="6">
        <v>142</v>
      </c>
      <c r="L30" s="6">
        <v>136</v>
      </c>
      <c r="M30" s="38">
        <v>207</v>
      </c>
      <c r="N30" s="37">
        <v>92</v>
      </c>
      <c r="O30" s="37">
        <v>74</v>
      </c>
      <c r="P30" s="37">
        <v>18</v>
      </c>
      <c r="Q30" s="37">
        <v>115</v>
      </c>
    </row>
    <row r="31" spans="1:17" ht="16.5" x14ac:dyDescent="0.3">
      <c r="A31" s="5">
        <v>3168101</v>
      </c>
      <c r="B31" s="5" t="s">
        <v>72</v>
      </c>
      <c r="C31" s="6">
        <v>260</v>
      </c>
      <c r="D31" s="6">
        <v>201</v>
      </c>
      <c r="E31" s="35">
        <v>150</v>
      </c>
      <c r="F31" s="6">
        <v>51</v>
      </c>
      <c r="G31" s="6">
        <v>59</v>
      </c>
      <c r="H31" s="25">
        <v>300</v>
      </c>
      <c r="I31" s="6">
        <v>221</v>
      </c>
      <c r="J31" s="6">
        <v>191</v>
      </c>
      <c r="K31" s="6">
        <v>30</v>
      </c>
      <c r="L31" s="6">
        <v>79</v>
      </c>
      <c r="M31" s="38">
        <v>-40</v>
      </c>
      <c r="N31" s="37">
        <v>-20</v>
      </c>
      <c r="O31" s="37">
        <v>-41</v>
      </c>
      <c r="P31" s="37">
        <v>21</v>
      </c>
      <c r="Q31" s="37">
        <v>-20</v>
      </c>
    </row>
    <row r="32" spans="1:17" ht="16.5" x14ac:dyDescent="0.3">
      <c r="A32" s="5">
        <v>3170107</v>
      </c>
      <c r="B32" s="5" t="s">
        <v>47</v>
      </c>
      <c r="C32" s="6">
        <v>22583</v>
      </c>
      <c r="D32" s="6">
        <v>9484</v>
      </c>
      <c r="E32" s="35">
        <v>4090</v>
      </c>
      <c r="F32" s="6">
        <v>5394</v>
      </c>
      <c r="G32" s="6">
        <v>13099</v>
      </c>
      <c r="H32" s="25">
        <v>14631</v>
      </c>
      <c r="I32" s="6">
        <v>7204</v>
      </c>
      <c r="J32" s="6">
        <v>2662</v>
      </c>
      <c r="K32" s="6">
        <v>4542</v>
      </c>
      <c r="L32" s="6">
        <v>7427</v>
      </c>
      <c r="M32" s="38">
        <v>7952</v>
      </c>
      <c r="N32" s="37">
        <v>2280</v>
      </c>
      <c r="O32" s="37">
        <v>1428</v>
      </c>
      <c r="P32" s="37">
        <v>852</v>
      </c>
      <c r="Q32" s="37">
        <v>5672</v>
      </c>
    </row>
    <row r="33" spans="1:17" ht="16.5" x14ac:dyDescent="0.3">
      <c r="A33" s="5">
        <v>3170438</v>
      </c>
      <c r="B33" s="5" t="s">
        <v>73</v>
      </c>
      <c r="C33" s="6">
        <v>731</v>
      </c>
      <c r="D33" s="6">
        <v>294</v>
      </c>
      <c r="E33" s="35">
        <v>184</v>
      </c>
      <c r="F33" s="6">
        <v>110</v>
      </c>
      <c r="G33" s="6">
        <v>437</v>
      </c>
      <c r="H33" s="25">
        <v>384</v>
      </c>
      <c r="I33" s="6">
        <v>336</v>
      </c>
      <c r="J33" s="6">
        <v>215</v>
      </c>
      <c r="K33" s="6">
        <v>121</v>
      </c>
      <c r="L33" s="6">
        <v>48</v>
      </c>
      <c r="M33" s="38">
        <v>347</v>
      </c>
      <c r="N33" s="37">
        <v>-42</v>
      </c>
      <c r="O33" s="37">
        <v>-31</v>
      </c>
      <c r="P33" s="37">
        <v>-11</v>
      </c>
      <c r="Q33" s="37">
        <v>389</v>
      </c>
    </row>
    <row r="34" spans="1:17" ht="16.5" x14ac:dyDescent="0.3">
      <c r="A34" s="5">
        <v>3171105</v>
      </c>
      <c r="B34" s="5" t="s">
        <v>74</v>
      </c>
      <c r="C34" s="6">
        <v>614</v>
      </c>
      <c r="D34" s="6">
        <v>499</v>
      </c>
      <c r="E34" s="35">
        <v>348</v>
      </c>
      <c r="F34" s="6">
        <v>151</v>
      </c>
      <c r="G34" s="6">
        <v>115</v>
      </c>
      <c r="H34" s="25">
        <v>312</v>
      </c>
      <c r="I34" s="6">
        <v>312</v>
      </c>
      <c r="J34" s="6">
        <v>250</v>
      </c>
      <c r="K34" s="6">
        <v>62</v>
      </c>
      <c r="L34" s="6">
        <v>0</v>
      </c>
      <c r="M34" s="38">
        <v>302</v>
      </c>
      <c r="N34" s="37">
        <v>187</v>
      </c>
      <c r="O34" s="37">
        <v>98</v>
      </c>
      <c r="P34" s="37">
        <v>89</v>
      </c>
      <c r="Q34" s="37">
        <v>115</v>
      </c>
    </row>
    <row r="35" spans="1:17" ht="16.5" x14ac:dyDescent="0.3">
      <c r="A35" s="5"/>
      <c r="B35" s="5" t="s">
        <v>75</v>
      </c>
      <c r="C35" s="6">
        <f>SUM(C6:C34)</f>
        <v>67633</v>
      </c>
      <c r="D35" s="6">
        <f t="shared" ref="D35:Q35" si="0">SUM(D6:D34)</f>
        <v>29295</v>
      </c>
      <c r="E35" s="6">
        <f t="shared" si="0"/>
        <v>14213</v>
      </c>
      <c r="F35" s="6">
        <f t="shared" si="0"/>
        <v>15082</v>
      </c>
      <c r="G35" s="6">
        <f t="shared" si="0"/>
        <v>38338</v>
      </c>
      <c r="H35" s="25">
        <f t="shared" si="0"/>
        <v>45623</v>
      </c>
      <c r="I35" s="6">
        <f t="shared" si="0"/>
        <v>25982</v>
      </c>
      <c r="J35" s="6">
        <f t="shared" si="0"/>
        <v>14213</v>
      </c>
      <c r="K35" s="6">
        <f t="shared" si="0"/>
        <v>11769</v>
      </c>
      <c r="L35" s="6">
        <f t="shared" si="0"/>
        <v>19641</v>
      </c>
      <c r="M35" s="25">
        <f t="shared" si="0"/>
        <v>22010</v>
      </c>
      <c r="N35" s="6">
        <f t="shared" si="0"/>
        <v>3313</v>
      </c>
      <c r="O35" s="6">
        <f t="shared" si="0"/>
        <v>0</v>
      </c>
      <c r="P35" s="6">
        <f t="shared" si="0"/>
        <v>3313</v>
      </c>
      <c r="Q35" s="6">
        <f t="shared" si="0"/>
        <v>18697</v>
      </c>
    </row>
    <row r="36" spans="1:17" ht="17.25" thickBot="1" x14ac:dyDescent="0.35">
      <c r="A36" s="26"/>
      <c r="B36" s="26" t="s">
        <v>18</v>
      </c>
      <c r="C36" s="27">
        <v>1326235</v>
      </c>
      <c r="D36" s="27">
        <v>944419</v>
      </c>
      <c r="E36" s="27"/>
      <c r="F36" s="27"/>
      <c r="G36" s="27">
        <v>381816</v>
      </c>
      <c r="H36" s="28">
        <v>1328658</v>
      </c>
      <c r="I36" s="27">
        <v>944419</v>
      </c>
      <c r="J36" s="27"/>
      <c r="K36" s="27"/>
      <c r="L36" s="27">
        <v>384239</v>
      </c>
      <c r="M36" s="28">
        <v>-2423</v>
      </c>
      <c r="N36" s="27"/>
      <c r="O36" s="27"/>
      <c r="P36" s="27"/>
      <c r="Q36" s="27">
        <v>-2423</v>
      </c>
    </row>
    <row r="37" spans="1:17" ht="17.25" thickTop="1" x14ac:dyDescent="0.3">
      <c r="A37" s="17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6.5" x14ac:dyDescent="0.3">
      <c r="A38" s="17" t="s">
        <v>34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</sheetData>
  <mergeCells count="15">
    <mergeCell ref="A1:Q2"/>
    <mergeCell ref="A3:A5"/>
    <mergeCell ref="B3:B5"/>
    <mergeCell ref="C3:G3"/>
    <mergeCell ref="H3:L3"/>
    <mergeCell ref="M3:Q3"/>
    <mergeCell ref="C4:C5"/>
    <mergeCell ref="D4:F4"/>
    <mergeCell ref="G4:G5"/>
    <mergeCell ref="H4:H5"/>
    <mergeCell ref="I4:K4"/>
    <mergeCell ref="L4:L5"/>
    <mergeCell ref="M4:M5"/>
    <mergeCell ref="N4:P4"/>
    <mergeCell ref="Q4:Q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4D30E-5186-4D3B-8953-84D2B9C488E1}">
  <dimension ref="A1:E59"/>
  <sheetViews>
    <sheetView workbookViewId="0">
      <selection activeCell="E16" sqref="E16"/>
    </sheetView>
  </sheetViews>
  <sheetFormatPr defaultRowHeight="15" x14ac:dyDescent="0.25"/>
  <cols>
    <col min="1" max="1" width="10.28515625" customWidth="1"/>
    <col min="2" max="2" width="39.42578125" bestFit="1" customWidth="1"/>
    <col min="3" max="3" width="18.7109375" customWidth="1"/>
    <col min="4" max="4" width="18.42578125" customWidth="1"/>
    <col min="5" max="5" width="18.140625" customWidth="1"/>
    <col min="8" max="8" width="12.42578125" bestFit="1" customWidth="1"/>
  </cols>
  <sheetData>
    <row r="1" spans="1:5" ht="27.75" customHeight="1" x14ac:dyDescent="0.25">
      <c r="A1" s="96" t="s">
        <v>79</v>
      </c>
      <c r="B1" s="96"/>
      <c r="C1" s="96"/>
      <c r="D1" s="96"/>
      <c r="E1" s="96"/>
    </row>
    <row r="2" spans="1:5" ht="18" customHeight="1" thickBot="1" x14ac:dyDescent="0.3">
      <c r="A2" s="87"/>
      <c r="B2" s="87"/>
      <c r="C2" s="87"/>
      <c r="D2" s="87"/>
      <c r="E2" s="87"/>
    </row>
    <row r="3" spans="1:5" ht="27" customHeight="1" x14ac:dyDescent="0.25">
      <c r="A3" s="117" t="s">
        <v>21</v>
      </c>
      <c r="B3" s="119" t="s">
        <v>14</v>
      </c>
      <c r="C3" s="121" t="s">
        <v>35</v>
      </c>
      <c r="D3" s="123" t="s">
        <v>36</v>
      </c>
      <c r="E3" s="124" t="s">
        <v>37</v>
      </c>
    </row>
    <row r="4" spans="1:5" ht="26.25" customHeight="1" thickBot="1" x14ac:dyDescent="0.3">
      <c r="A4" s="118"/>
      <c r="B4" s="120"/>
      <c r="C4" s="122"/>
      <c r="D4" s="122"/>
      <c r="E4" s="125"/>
    </row>
    <row r="5" spans="1:5" ht="16.5" x14ac:dyDescent="0.3">
      <c r="A5" s="5">
        <v>3100708</v>
      </c>
      <c r="B5" s="5" t="s">
        <v>45</v>
      </c>
      <c r="C5" s="6">
        <v>2062.1984618188112</v>
      </c>
      <c r="D5" s="6">
        <v>157</v>
      </c>
      <c r="E5" s="33">
        <v>76.132342694858593</v>
      </c>
    </row>
    <row r="6" spans="1:5" ht="16.5" x14ac:dyDescent="0.3">
      <c r="A6" s="5">
        <v>3104007</v>
      </c>
      <c r="B6" s="5" t="s">
        <v>48</v>
      </c>
      <c r="C6" s="6">
        <v>95393.016127570707</v>
      </c>
      <c r="D6" s="6">
        <v>-740</v>
      </c>
      <c r="E6" s="33">
        <v>-7.757381305675306</v>
      </c>
    </row>
    <row r="7" spans="1:5" ht="16.5" x14ac:dyDescent="0.3">
      <c r="A7" s="5">
        <v>3111408</v>
      </c>
      <c r="B7" s="5" t="s">
        <v>49</v>
      </c>
      <c r="C7" s="6">
        <v>6996.2754787192052</v>
      </c>
      <c r="D7" s="6">
        <v>958</v>
      </c>
      <c r="E7" s="33">
        <v>136.92999981404094</v>
      </c>
    </row>
    <row r="8" spans="1:5" ht="16.5" x14ac:dyDescent="0.3">
      <c r="A8" s="5">
        <v>3111507</v>
      </c>
      <c r="B8" s="5" t="s">
        <v>50</v>
      </c>
      <c r="C8" s="6">
        <v>14467.096870956926</v>
      </c>
      <c r="D8" s="6">
        <v>-63</v>
      </c>
      <c r="E8" s="33">
        <v>-4.3547092109733603</v>
      </c>
    </row>
    <row r="9" spans="1:5" ht="16.5" x14ac:dyDescent="0.3">
      <c r="A9" s="5">
        <v>3114550</v>
      </c>
      <c r="B9" s="5" t="s">
        <v>51</v>
      </c>
      <c r="C9" s="6">
        <v>9645.0063809568419</v>
      </c>
      <c r="D9" s="6">
        <v>-224</v>
      </c>
      <c r="E9" s="33">
        <v>-23.224453271722759</v>
      </c>
    </row>
    <row r="10" spans="1:5" ht="16.5" x14ac:dyDescent="0.3">
      <c r="A10" s="5">
        <v>3116902</v>
      </c>
      <c r="B10" s="5" t="s">
        <v>52</v>
      </c>
      <c r="C10" s="6">
        <v>3026.6099449662574</v>
      </c>
      <c r="D10" s="6">
        <v>205</v>
      </c>
      <c r="E10" s="33">
        <v>67.732546884988665</v>
      </c>
    </row>
    <row r="11" spans="1:5" ht="16.5" x14ac:dyDescent="0.3">
      <c r="A11" s="5">
        <v>3117306</v>
      </c>
      <c r="B11" s="5" t="s">
        <v>53</v>
      </c>
      <c r="C11" s="6">
        <v>23466.545293552204</v>
      </c>
      <c r="D11" s="6">
        <v>2203</v>
      </c>
      <c r="E11" s="33">
        <v>93.878326461854968</v>
      </c>
    </row>
    <row r="12" spans="1:5" ht="16.5" x14ac:dyDescent="0.3">
      <c r="A12" s="5">
        <v>3118205</v>
      </c>
      <c r="B12" s="5" t="s">
        <v>54</v>
      </c>
      <c r="C12" s="6">
        <v>6645.9038294415732</v>
      </c>
      <c r="D12" s="6">
        <v>90</v>
      </c>
      <c r="E12" s="33">
        <v>13.542176099704758</v>
      </c>
    </row>
    <row r="13" spans="1:5" ht="16.5" x14ac:dyDescent="0.3">
      <c r="A13" s="5">
        <v>3121258</v>
      </c>
      <c r="B13" s="5" t="s">
        <v>55</v>
      </c>
      <c r="C13" s="6">
        <v>8237.7186202508165</v>
      </c>
      <c r="D13" s="6">
        <v>1687</v>
      </c>
      <c r="E13" s="33">
        <v>204.78970911349671</v>
      </c>
    </row>
    <row r="14" spans="1:5" ht="16.5" x14ac:dyDescent="0.3">
      <c r="A14" s="5">
        <v>3127008</v>
      </c>
      <c r="B14" s="5" t="s">
        <v>56</v>
      </c>
      <c r="C14" s="6">
        <v>14299.061004105921</v>
      </c>
      <c r="D14" s="6">
        <v>1937</v>
      </c>
      <c r="E14" s="33">
        <v>135.46344053247958</v>
      </c>
    </row>
    <row r="15" spans="1:5" ht="16.5" x14ac:dyDescent="0.3">
      <c r="A15" s="5">
        <v>3127107</v>
      </c>
      <c r="B15" s="5" t="s">
        <v>57</v>
      </c>
      <c r="C15" s="6">
        <v>54450.371728641381</v>
      </c>
      <c r="D15" s="6">
        <v>1195</v>
      </c>
      <c r="E15" s="33">
        <v>21.946590299794398</v>
      </c>
    </row>
    <row r="16" spans="1:5" ht="16.5" x14ac:dyDescent="0.3">
      <c r="A16" s="5">
        <v>3129509</v>
      </c>
      <c r="B16" s="5" t="s">
        <v>58</v>
      </c>
      <c r="C16" s="6">
        <v>23644.612567509423</v>
      </c>
      <c r="D16" s="6">
        <v>-77</v>
      </c>
      <c r="E16" s="33">
        <v>-3.256555791732759</v>
      </c>
    </row>
    <row r="17" spans="1:5" ht="16.5" x14ac:dyDescent="0.3">
      <c r="A17" s="5">
        <v>3133402</v>
      </c>
      <c r="B17" s="5" t="s">
        <v>59</v>
      </c>
      <c r="C17" s="6">
        <v>13906.851320458984</v>
      </c>
      <c r="D17" s="6">
        <v>572</v>
      </c>
      <c r="E17" s="33">
        <v>41.13080573159688</v>
      </c>
    </row>
    <row r="18" spans="1:5" ht="16.5" x14ac:dyDescent="0.3">
      <c r="A18" s="5">
        <v>3134400</v>
      </c>
      <c r="B18" s="5" t="s">
        <v>60</v>
      </c>
      <c r="C18" s="6">
        <v>35089.184440022269</v>
      </c>
      <c r="D18" s="6">
        <v>-143</v>
      </c>
      <c r="E18" s="33">
        <v>-4.0753298283244241</v>
      </c>
    </row>
    <row r="19" spans="1:5" ht="16.5" x14ac:dyDescent="0.3">
      <c r="A19" s="5">
        <v>3138625</v>
      </c>
      <c r="B19" s="5" t="s">
        <v>61</v>
      </c>
      <c r="C19" s="6">
        <v>7016.6073764621178</v>
      </c>
      <c r="D19" s="6">
        <v>253</v>
      </c>
      <c r="E19" s="33">
        <v>36.057311806944305</v>
      </c>
    </row>
    <row r="20" spans="1:5" ht="16.5" x14ac:dyDescent="0.3">
      <c r="A20" s="5">
        <v>3145000</v>
      </c>
      <c r="B20" s="5" t="s">
        <v>62</v>
      </c>
      <c r="C20" s="6">
        <v>13047.492379511188</v>
      </c>
      <c r="D20" s="6">
        <v>1511</v>
      </c>
      <c r="E20" s="33">
        <v>115.80769362032831</v>
      </c>
    </row>
    <row r="21" spans="1:5" ht="16.5" x14ac:dyDescent="0.3">
      <c r="A21" s="5">
        <v>3149200</v>
      </c>
      <c r="B21" s="5" t="s">
        <v>63</v>
      </c>
      <c r="C21" s="6">
        <v>3554.1253405752832</v>
      </c>
      <c r="D21" s="6">
        <v>68</v>
      </c>
      <c r="E21" s="33">
        <v>19.132696088031963</v>
      </c>
    </row>
    <row r="22" spans="1:5" ht="16.5" x14ac:dyDescent="0.3">
      <c r="A22" s="5">
        <v>3149804</v>
      </c>
      <c r="B22" s="5" t="s">
        <v>64</v>
      </c>
      <c r="C22" s="6">
        <v>14668.748827028983</v>
      </c>
      <c r="D22" s="6">
        <v>764</v>
      </c>
      <c r="E22" s="33">
        <v>52.08351502973693</v>
      </c>
    </row>
    <row r="23" spans="1:5" ht="16.5" x14ac:dyDescent="0.3">
      <c r="A23" s="5">
        <v>3150703</v>
      </c>
      <c r="B23" s="5" t="s">
        <v>65</v>
      </c>
      <c r="C23" s="6">
        <v>4741.5725661176875</v>
      </c>
      <c r="D23" s="6">
        <v>809</v>
      </c>
      <c r="E23" s="33">
        <v>170.618500237864</v>
      </c>
    </row>
    <row r="24" spans="1:5" ht="16.5" x14ac:dyDescent="0.3">
      <c r="A24" s="5">
        <v>3151602</v>
      </c>
      <c r="B24" s="5" t="s">
        <v>66</v>
      </c>
      <c r="C24" s="6">
        <v>10574.839936605491</v>
      </c>
      <c r="D24" s="6">
        <v>1045</v>
      </c>
      <c r="E24" s="33">
        <v>98.819462636277365</v>
      </c>
    </row>
    <row r="25" spans="1:5" ht="16.5" x14ac:dyDescent="0.3">
      <c r="A25" s="5">
        <v>3153004</v>
      </c>
      <c r="B25" s="5" t="s">
        <v>67</v>
      </c>
      <c r="C25" s="6">
        <v>3324.9700408374133</v>
      </c>
      <c r="D25" s="6">
        <v>-70</v>
      </c>
      <c r="E25" s="33">
        <v>-21.052821270645222</v>
      </c>
    </row>
    <row r="26" spans="1:5" ht="16.5" x14ac:dyDescent="0.3">
      <c r="A26" s="5">
        <v>3156908</v>
      </c>
      <c r="B26" s="5" t="s">
        <v>68</v>
      </c>
      <c r="C26" s="6">
        <v>24335.065422080057</v>
      </c>
      <c r="D26" s="6">
        <v>320</v>
      </c>
      <c r="E26" s="33">
        <v>13.149748909639372</v>
      </c>
    </row>
    <row r="27" spans="1:5" ht="16.5" x14ac:dyDescent="0.3">
      <c r="A27" s="5">
        <v>3157708</v>
      </c>
      <c r="B27" s="5" t="s">
        <v>69</v>
      </c>
      <c r="C27" s="6">
        <v>11545.349628757631</v>
      </c>
      <c r="D27" s="6">
        <v>846</v>
      </c>
      <c r="E27" s="33">
        <v>73.276256432524875</v>
      </c>
    </row>
    <row r="28" spans="1:5" ht="16.5" x14ac:dyDescent="0.3">
      <c r="A28" s="5">
        <v>3159704</v>
      </c>
      <c r="B28" s="5" t="s">
        <v>70</v>
      </c>
      <c r="C28" s="6">
        <v>3283.24417331411</v>
      </c>
      <c r="D28" s="6">
        <v>-61</v>
      </c>
      <c r="E28" s="33">
        <v>-18.579184727045917</v>
      </c>
    </row>
    <row r="29" spans="1:5" ht="16.5" x14ac:dyDescent="0.3">
      <c r="A29" s="5">
        <v>3161304</v>
      </c>
      <c r="B29" s="5" t="s">
        <v>71</v>
      </c>
      <c r="C29" s="6">
        <v>5882.1280553334755</v>
      </c>
      <c r="D29" s="6">
        <v>207</v>
      </c>
      <c r="E29" s="33">
        <v>35.19134538601346</v>
      </c>
    </row>
    <row r="30" spans="1:5" ht="16.5" x14ac:dyDescent="0.3">
      <c r="A30" s="5">
        <v>3168101</v>
      </c>
      <c r="B30" s="5" t="s">
        <v>72</v>
      </c>
      <c r="C30" s="6">
        <v>4187.5529727317062</v>
      </c>
      <c r="D30" s="6">
        <v>-40</v>
      </c>
      <c r="E30" s="33">
        <v>-9.5521179697235965</v>
      </c>
    </row>
    <row r="31" spans="1:5" ht="16.5" x14ac:dyDescent="0.3">
      <c r="A31" s="5">
        <v>3170107</v>
      </c>
      <c r="B31" s="5" t="s">
        <v>47</v>
      </c>
      <c r="C31" s="6">
        <v>301425.72897885484</v>
      </c>
      <c r="D31" s="6">
        <v>7952</v>
      </c>
      <c r="E31" s="33">
        <v>26.381291427706348</v>
      </c>
    </row>
    <row r="32" spans="1:5" ht="16.5" x14ac:dyDescent="0.3">
      <c r="A32" s="5">
        <v>3170438</v>
      </c>
      <c r="B32" s="5" t="s">
        <v>73</v>
      </c>
      <c r="C32" s="6">
        <v>4499.1844284239005</v>
      </c>
      <c r="D32" s="6">
        <v>347</v>
      </c>
      <c r="E32" s="33">
        <v>77.125089117886375</v>
      </c>
    </row>
    <row r="33" spans="1:5" ht="16.5" x14ac:dyDescent="0.3">
      <c r="A33" s="5">
        <v>3171105</v>
      </c>
      <c r="B33" s="5" t="s">
        <v>74</v>
      </c>
      <c r="C33" s="6">
        <v>3546.9971021302363</v>
      </c>
      <c r="D33" s="6">
        <v>302</v>
      </c>
      <c r="E33" s="33">
        <v>85.142443397719859</v>
      </c>
    </row>
    <row r="34" spans="1:5" ht="16.5" x14ac:dyDescent="0.3">
      <c r="A34" s="5"/>
      <c r="B34" s="5" t="s">
        <v>75</v>
      </c>
      <c r="C34" s="6">
        <f>SUM(C5:C33)</f>
        <v>726964.05929773534</v>
      </c>
      <c r="D34" s="6">
        <f>SUM(D5:D33)</f>
        <v>22010</v>
      </c>
      <c r="E34" s="30">
        <f t="shared" ref="E34:E35" si="0">D34/C34*1000</f>
        <v>30.276599948093978</v>
      </c>
    </row>
    <row r="35" spans="1:5" ht="17.25" thickBot="1" x14ac:dyDescent="0.35">
      <c r="A35" s="29"/>
      <c r="B35" s="29" t="s">
        <v>18</v>
      </c>
      <c r="C35" s="10">
        <v>19957444</v>
      </c>
      <c r="D35" s="10">
        <v>-2423</v>
      </c>
      <c r="E35" s="34">
        <f t="shared" si="0"/>
        <v>-0.12140833265021313</v>
      </c>
    </row>
    <row r="36" spans="1:5" ht="16.5" x14ac:dyDescent="0.3">
      <c r="A36" s="17" t="s">
        <v>33</v>
      </c>
      <c r="C36" s="6"/>
      <c r="D36" s="6"/>
      <c r="E36" s="30"/>
    </row>
    <row r="37" spans="1:5" ht="16.5" x14ac:dyDescent="0.3">
      <c r="A37" s="17" t="s">
        <v>34</v>
      </c>
      <c r="C37" s="6"/>
      <c r="D37" s="6"/>
      <c r="E37" s="30"/>
    </row>
    <row r="38" spans="1:5" ht="16.5" x14ac:dyDescent="0.3">
      <c r="C38" s="6"/>
      <c r="D38" s="6"/>
      <c r="E38" s="30"/>
    </row>
    <row r="39" spans="1:5" ht="16.5" x14ac:dyDescent="0.3">
      <c r="C39" s="6"/>
      <c r="D39" s="6"/>
      <c r="E39" s="30"/>
    </row>
    <row r="40" spans="1:5" ht="16.5" x14ac:dyDescent="0.3">
      <c r="C40" s="6"/>
      <c r="D40" s="6"/>
      <c r="E40" s="30"/>
    </row>
    <row r="41" spans="1:5" ht="16.5" x14ac:dyDescent="0.3">
      <c r="C41" s="6"/>
      <c r="D41" s="6"/>
      <c r="E41" s="30"/>
    </row>
    <row r="42" spans="1:5" ht="16.5" x14ac:dyDescent="0.3">
      <c r="C42" s="6"/>
      <c r="D42" s="6"/>
      <c r="E42" s="30"/>
    </row>
    <row r="43" spans="1:5" ht="16.5" x14ac:dyDescent="0.3">
      <c r="C43" s="6"/>
      <c r="D43" s="6"/>
      <c r="E43" s="30"/>
    </row>
    <row r="44" spans="1:5" ht="16.5" x14ac:dyDescent="0.3">
      <c r="C44" s="6"/>
      <c r="D44" s="6"/>
      <c r="E44" s="30"/>
    </row>
    <row r="45" spans="1:5" ht="16.5" x14ac:dyDescent="0.3">
      <c r="C45" s="6"/>
      <c r="D45" s="6"/>
      <c r="E45" s="30"/>
    </row>
    <row r="46" spans="1:5" ht="16.5" x14ac:dyDescent="0.3">
      <c r="C46" s="6"/>
      <c r="D46" s="6"/>
      <c r="E46" s="30"/>
    </row>
    <row r="47" spans="1:5" ht="16.5" x14ac:dyDescent="0.3">
      <c r="C47" s="6"/>
      <c r="D47" s="6"/>
      <c r="E47" s="30"/>
    </row>
    <row r="48" spans="1:5" ht="16.5" x14ac:dyDescent="0.3">
      <c r="C48" s="6"/>
      <c r="D48" s="6"/>
      <c r="E48" s="30"/>
    </row>
    <row r="49" spans="3:5" ht="16.5" x14ac:dyDescent="0.3">
      <c r="C49" s="6"/>
      <c r="D49" s="6"/>
      <c r="E49" s="30"/>
    </row>
    <row r="50" spans="3:5" ht="16.5" x14ac:dyDescent="0.3">
      <c r="C50" s="6"/>
      <c r="D50" s="6"/>
      <c r="E50" s="30"/>
    </row>
    <row r="51" spans="3:5" ht="16.5" x14ac:dyDescent="0.3">
      <c r="C51" s="6"/>
      <c r="D51" s="6"/>
      <c r="E51" s="30"/>
    </row>
    <row r="52" spans="3:5" ht="16.5" x14ac:dyDescent="0.3">
      <c r="C52" s="6"/>
      <c r="D52" s="6"/>
      <c r="E52" s="30"/>
    </row>
    <row r="53" spans="3:5" ht="16.5" x14ac:dyDescent="0.3">
      <c r="C53" s="6"/>
      <c r="D53" s="6"/>
      <c r="E53" s="30"/>
    </row>
    <row r="54" spans="3:5" ht="16.5" x14ac:dyDescent="0.3">
      <c r="C54" s="6"/>
      <c r="D54" s="6"/>
      <c r="E54" s="30"/>
    </row>
    <row r="55" spans="3:5" ht="16.5" x14ac:dyDescent="0.3">
      <c r="C55" s="6"/>
      <c r="D55" s="6"/>
      <c r="E55" s="30"/>
    </row>
    <row r="56" spans="3:5" ht="16.5" x14ac:dyDescent="0.3">
      <c r="C56" s="6"/>
      <c r="D56" s="6"/>
      <c r="E56" s="30"/>
    </row>
    <row r="57" spans="3:5" ht="16.5" x14ac:dyDescent="0.3">
      <c r="C57" s="6"/>
      <c r="D57" s="6"/>
      <c r="E57" s="30"/>
    </row>
    <row r="58" spans="3:5" ht="16.5" x14ac:dyDescent="0.3">
      <c r="C58" s="6"/>
      <c r="D58" s="6"/>
      <c r="E58" s="30"/>
    </row>
    <row r="59" spans="3:5" ht="16.5" x14ac:dyDescent="0.3">
      <c r="C59" s="6"/>
      <c r="D59" s="6"/>
      <c r="E59" s="30"/>
    </row>
  </sheetData>
  <mergeCells count="6">
    <mergeCell ref="A1:E2"/>
    <mergeCell ref="A3:A4"/>
    <mergeCell ref="B3:B4"/>
    <mergeCell ref="C3:C4"/>
    <mergeCell ref="D3:D4"/>
    <mergeCell ref="E3:E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3941C-F98F-4E8C-9528-C459AAA81DAC}">
  <dimension ref="A1:L39"/>
  <sheetViews>
    <sheetView topLeftCell="B1" workbookViewId="0">
      <selection activeCell="B4" sqref="B4:B6"/>
    </sheetView>
  </sheetViews>
  <sheetFormatPr defaultRowHeight="15" x14ac:dyDescent="0.25"/>
  <cols>
    <col min="1" max="1" width="15.28515625" bestFit="1" customWidth="1"/>
    <col min="2" max="2" width="39.42578125" bestFit="1" customWidth="1"/>
    <col min="3" max="3" width="12.42578125" customWidth="1"/>
    <col min="4" max="4" width="11" customWidth="1"/>
    <col min="5" max="5" width="15" customWidth="1"/>
    <col min="6" max="6" width="12.5703125" customWidth="1"/>
    <col min="7" max="7" width="15.28515625" customWidth="1"/>
    <col min="8" max="8" width="11" customWidth="1"/>
    <col min="9" max="9" width="10.7109375" customWidth="1"/>
    <col min="10" max="10" width="15.28515625" customWidth="1"/>
    <col min="11" max="11" width="12" customWidth="1"/>
    <col min="12" max="12" width="14.5703125" customWidth="1"/>
  </cols>
  <sheetData>
    <row r="1" spans="1:12" x14ac:dyDescent="0.25">
      <c r="A1" s="96" t="s">
        <v>80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.75" thickBot="1" x14ac:dyDescent="0.3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38.25" customHeight="1" thickBot="1" x14ac:dyDescent="0.3">
      <c r="A4" s="128" t="s">
        <v>0</v>
      </c>
      <c r="B4" s="131" t="s">
        <v>38</v>
      </c>
      <c r="C4" s="134" t="s">
        <v>39</v>
      </c>
      <c r="D4" s="135"/>
      <c r="E4" s="135"/>
      <c r="F4" s="135"/>
      <c r="G4" s="136"/>
      <c r="H4" s="137" t="s">
        <v>40</v>
      </c>
      <c r="I4" s="137"/>
      <c r="J4" s="137"/>
      <c r="K4" s="137"/>
      <c r="L4" s="137"/>
    </row>
    <row r="5" spans="1:12" ht="16.5" x14ac:dyDescent="0.25">
      <c r="A5" s="129"/>
      <c r="B5" s="132"/>
      <c r="C5" s="121" t="s">
        <v>7</v>
      </c>
      <c r="D5" s="138" t="s">
        <v>41</v>
      </c>
      <c r="E5" s="99"/>
      <c r="F5" s="139"/>
      <c r="G5" s="140" t="s">
        <v>42</v>
      </c>
      <c r="H5" s="121" t="s">
        <v>7</v>
      </c>
      <c r="I5" s="138" t="s">
        <v>41</v>
      </c>
      <c r="J5" s="99"/>
      <c r="K5" s="139"/>
      <c r="L5" s="126" t="s">
        <v>42</v>
      </c>
    </row>
    <row r="6" spans="1:12" ht="42" customHeight="1" thickBot="1" x14ac:dyDescent="0.3">
      <c r="A6" s="130"/>
      <c r="B6" s="133"/>
      <c r="C6" s="122"/>
      <c r="D6" s="31" t="s">
        <v>7</v>
      </c>
      <c r="E6" s="18" t="s">
        <v>43</v>
      </c>
      <c r="F6" s="32" t="s">
        <v>44</v>
      </c>
      <c r="G6" s="141"/>
      <c r="H6" s="122"/>
      <c r="I6" s="31" t="s">
        <v>7</v>
      </c>
      <c r="J6" s="18" t="s">
        <v>43</v>
      </c>
      <c r="K6" s="32" t="s">
        <v>44</v>
      </c>
      <c r="L6" s="127"/>
    </row>
    <row r="7" spans="1:12" ht="16.5" x14ac:dyDescent="0.3">
      <c r="A7" s="5">
        <v>3100708</v>
      </c>
      <c r="B7" s="5" t="s">
        <v>45</v>
      </c>
      <c r="C7" s="6">
        <v>70</v>
      </c>
      <c r="D7" s="6">
        <v>48</v>
      </c>
      <c r="E7" s="6">
        <v>5</v>
      </c>
      <c r="F7" s="6">
        <v>43</v>
      </c>
      <c r="G7" s="6">
        <v>22</v>
      </c>
      <c r="H7" s="24">
        <v>48</v>
      </c>
      <c r="I7" s="6">
        <v>48</v>
      </c>
      <c r="J7" s="6">
        <v>9</v>
      </c>
      <c r="K7" s="6">
        <v>39</v>
      </c>
      <c r="L7" s="6">
        <v>0</v>
      </c>
    </row>
    <row r="8" spans="1:12" ht="16.5" x14ac:dyDescent="0.3">
      <c r="A8" s="5">
        <v>3104007</v>
      </c>
      <c r="B8" s="5" t="s">
        <v>48</v>
      </c>
      <c r="C8" s="6">
        <v>2016</v>
      </c>
      <c r="D8" s="6">
        <v>1776</v>
      </c>
      <c r="E8" s="6">
        <v>248</v>
      </c>
      <c r="F8" s="6">
        <v>1528</v>
      </c>
      <c r="G8" s="6">
        <v>240</v>
      </c>
      <c r="H8" s="25">
        <v>2466</v>
      </c>
      <c r="I8" s="6">
        <v>2026</v>
      </c>
      <c r="J8" s="6">
        <v>474</v>
      </c>
      <c r="K8" s="6">
        <v>1552</v>
      </c>
      <c r="L8" s="6">
        <v>440</v>
      </c>
    </row>
    <row r="9" spans="1:12" ht="16.5" x14ac:dyDescent="0.3">
      <c r="A9" s="5">
        <v>3111408</v>
      </c>
      <c r="B9" s="5" t="s">
        <v>49</v>
      </c>
      <c r="C9" s="6">
        <v>313</v>
      </c>
      <c r="D9" s="6">
        <v>144</v>
      </c>
      <c r="E9" s="6">
        <v>28</v>
      </c>
      <c r="F9" s="6">
        <v>116</v>
      </c>
      <c r="G9" s="6">
        <v>169</v>
      </c>
      <c r="H9" s="25">
        <v>363</v>
      </c>
      <c r="I9" s="6">
        <v>280</v>
      </c>
      <c r="J9" s="6">
        <v>37</v>
      </c>
      <c r="K9" s="6">
        <v>243</v>
      </c>
      <c r="L9" s="6">
        <v>83</v>
      </c>
    </row>
    <row r="10" spans="1:12" ht="16.5" x14ac:dyDescent="0.3">
      <c r="A10" s="5">
        <v>3111507</v>
      </c>
      <c r="B10" s="5" t="s">
        <v>50</v>
      </c>
      <c r="C10" s="6">
        <v>325</v>
      </c>
      <c r="D10" s="6">
        <v>214</v>
      </c>
      <c r="E10" s="6">
        <v>96</v>
      </c>
      <c r="F10" s="6">
        <v>118</v>
      </c>
      <c r="G10" s="6">
        <v>111</v>
      </c>
      <c r="H10" s="25">
        <v>268</v>
      </c>
      <c r="I10" s="6">
        <v>244</v>
      </c>
      <c r="J10" s="6">
        <v>109</v>
      </c>
      <c r="K10" s="6">
        <v>135</v>
      </c>
      <c r="L10" s="6">
        <v>24</v>
      </c>
    </row>
    <row r="11" spans="1:12" ht="16.5" x14ac:dyDescent="0.3">
      <c r="A11" s="5">
        <v>3114550</v>
      </c>
      <c r="B11" s="5" t="s">
        <v>51</v>
      </c>
      <c r="C11" s="6">
        <v>246</v>
      </c>
      <c r="D11" s="6">
        <v>203</v>
      </c>
      <c r="E11" s="6">
        <v>43</v>
      </c>
      <c r="F11" s="6">
        <v>160</v>
      </c>
      <c r="G11" s="6">
        <v>43</v>
      </c>
      <c r="H11" s="25">
        <v>299</v>
      </c>
      <c r="I11" s="6">
        <v>183</v>
      </c>
      <c r="J11" s="6">
        <v>5</v>
      </c>
      <c r="K11" s="6">
        <v>178</v>
      </c>
      <c r="L11" s="6">
        <v>116</v>
      </c>
    </row>
    <row r="12" spans="1:12" ht="16.5" x14ac:dyDescent="0.3">
      <c r="A12" s="5">
        <v>3116902</v>
      </c>
      <c r="B12" s="5" t="s">
        <v>52</v>
      </c>
      <c r="C12" s="6">
        <v>149</v>
      </c>
      <c r="D12" s="6">
        <v>98</v>
      </c>
      <c r="E12" s="6">
        <v>20</v>
      </c>
      <c r="F12" s="6">
        <v>78</v>
      </c>
      <c r="G12" s="6">
        <v>51</v>
      </c>
      <c r="H12" s="25">
        <v>94</v>
      </c>
      <c r="I12" s="6">
        <v>94</v>
      </c>
      <c r="J12" s="6">
        <v>39</v>
      </c>
      <c r="K12" s="6">
        <v>55</v>
      </c>
      <c r="L12" s="6">
        <v>0</v>
      </c>
    </row>
    <row r="13" spans="1:12" ht="16.5" x14ac:dyDescent="0.3">
      <c r="A13" s="5">
        <v>3117306</v>
      </c>
      <c r="B13" s="5" t="s">
        <v>53</v>
      </c>
      <c r="C13" s="6">
        <v>1386</v>
      </c>
      <c r="D13" s="6">
        <v>776</v>
      </c>
      <c r="E13" s="6">
        <v>89</v>
      </c>
      <c r="F13" s="6">
        <v>687</v>
      </c>
      <c r="G13" s="6">
        <v>610</v>
      </c>
      <c r="H13" s="25">
        <v>1032</v>
      </c>
      <c r="I13" s="6">
        <v>813</v>
      </c>
      <c r="J13" s="6">
        <v>25</v>
      </c>
      <c r="K13" s="6">
        <v>788</v>
      </c>
      <c r="L13" s="6">
        <v>219</v>
      </c>
    </row>
    <row r="14" spans="1:12" ht="16.5" x14ac:dyDescent="0.3">
      <c r="A14" s="5">
        <v>3118205</v>
      </c>
      <c r="B14" s="5" t="s">
        <v>54</v>
      </c>
      <c r="C14" s="6">
        <v>190</v>
      </c>
      <c r="D14" s="6">
        <v>167</v>
      </c>
      <c r="E14" s="6">
        <v>53</v>
      </c>
      <c r="F14" s="6">
        <v>114</v>
      </c>
      <c r="G14" s="6">
        <v>23</v>
      </c>
      <c r="H14" s="25">
        <v>152</v>
      </c>
      <c r="I14" s="6">
        <v>124</v>
      </c>
      <c r="J14" s="6">
        <v>33</v>
      </c>
      <c r="K14" s="6">
        <v>91</v>
      </c>
      <c r="L14" s="6">
        <v>28</v>
      </c>
    </row>
    <row r="15" spans="1:12" ht="16.5" x14ac:dyDescent="0.3">
      <c r="A15" s="5">
        <v>3121258</v>
      </c>
      <c r="B15" s="5" t="s">
        <v>55</v>
      </c>
      <c r="C15" s="6">
        <v>820</v>
      </c>
      <c r="D15" s="6">
        <v>435</v>
      </c>
      <c r="E15" s="6">
        <v>25</v>
      </c>
      <c r="F15" s="6">
        <v>410</v>
      </c>
      <c r="G15" s="6">
        <v>385</v>
      </c>
      <c r="H15" s="25">
        <v>547</v>
      </c>
      <c r="I15" s="6">
        <v>418</v>
      </c>
      <c r="J15" s="6">
        <v>0</v>
      </c>
      <c r="K15" s="6">
        <v>418</v>
      </c>
      <c r="L15" s="6">
        <v>129</v>
      </c>
    </row>
    <row r="16" spans="1:12" ht="16.5" x14ac:dyDescent="0.3">
      <c r="A16" s="5">
        <v>3127008</v>
      </c>
      <c r="B16" s="5" t="s">
        <v>56</v>
      </c>
      <c r="C16" s="6">
        <v>571</v>
      </c>
      <c r="D16" s="6">
        <v>316</v>
      </c>
      <c r="E16" s="6">
        <v>24</v>
      </c>
      <c r="F16" s="6">
        <v>292</v>
      </c>
      <c r="G16" s="6">
        <v>255</v>
      </c>
      <c r="H16" s="25">
        <v>544</v>
      </c>
      <c r="I16" s="6">
        <v>406</v>
      </c>
      <c r="J16" s="6">
        <v>54</v>
      </c>
      <c r="K16" s="6">
        <v>352</v>
      </c>
      <c r="L16" s="6">
        <v>138</v>
      </c>
    </row>
    <row r="17" spans="1:12" ht="16.5" x14ac:dyDescent="0.3">
      <c r="A17" s="5">
        <v>3127107</v>
      </c>
      <c r="B17" s="5" t="s">
        <v>57</v>
      </c>
      <c r="C17" s="6">
        <v>1888</v>
      </c>
      <c r="D17" s="6">
        <v>1398</v>
      </c>
      <c r="E17" s="6">
        <v>101</v>
      </c>
      <c r="F17" s="6">
        <v>1297</v>
      </c>
      <c r="G17" s="6">
        <v>490</v>
      </c>
      <c r="H17" s="25">
        <v>1495</v>
      </c>
      <c r="I17" s="6">
        <v>1271</v>
      </c>
      <c r="J17" s="6">
        <v>104</v>
      </c>
      <c r="K17" s="6">
        <v>1167</v>
      </c>
      <c r="L17" s="6">
        <v>224</v>
      </c>
    </row>
    <row r="18" spans="1:12" ht="16.5" x14ac:dyDescent="0.3">
      <c r="A18" s="5">
        <v>3129509</v>
      </c>
      <c r="B18" s="5" t="s">
        <v>58</v>
      </c>
      <c r="C18" s="6">
        <v>966</v>
      </c>
      <c r="D18" s="6">
        <v>885</v>
      </c>
      <c r="E18" s="6">
        <v>176</v>
      </c>
      <c r="F18" s="6">
        <v>709</v>
      </c>
      <c r="G18" s="6">
        <v>81</v>
      </c>
      <c r="H18" s="25">
        <v>834</v>
      </c>
      <c r="I18" s="6">
        <v>782</v>
      </c>
      <c r="J18" s="6">
        <v>115</v>
      </c>
      <c r="K18" s="6">
        <v>667</v>
      </c>
      <c r="L18" s="6">
        <v>52</v>
      </c>
    </row>
    <row r="19" spans="1:12" ht="16.5" x14ac:dyDescent="0.3">
      <c r="A19" s="5">
        <v>3133402</v>
      </c>
      <c r="B19" s="5" t="s">
        <v>59</v>
      </c>
      <c r="C19" s="6">
        <v>658</v>
      </c>
      <c r="D19" s="6">
        <v>549</v>
      </c>
      <c r="E19" s="6">
        <v>15</v>
      </c>
      <c r="F19" s="6">
        <v>534</v>
      </c>
      <c r="G19" s="6">
        <v>109</v>
      </c>
      <c r="H19" s="25">
        <v>503</v>
      </c>
      <c r="I19" s="6">
        <v>456</v>
      </c>
      <c r="J19" s="6">
        <v>30</v>
      </c>
      <c r="K19" s="6">
        <v>426</v>
      </c>
      <c r="L19" s="6">
        <v>47</v>
      </c>
    </row>
    <row r="20" spans="1:12" ht="16.5" x14ac:dyDescent="0.3">
      <c r="A20" s="5">
        <v>3134400</v>
      </c>
      <c r="B20" s="5" t="s">
        <v>60</v>
      </c>
      <c r="C20" s="6">
        <v>1522</v>
      </c>
      <c r="D20" s="6">
        <v>1112</v>
      </c>
      <c r="E20" s="6">
        <v>69</v>
      </c>
      <c r="F20" s="6">
        <v>1043</v>
      </c>
      <c r="G20" s="6">
        <v>410</v>
      </c>
      <c r="H20" s="25">
        <v>1744</v>
      </c>
      <c r="I20" s="6">
        <v>1417</v>
      </c>
      <c r="J20" s="6">
        <v>288</v>
      </c>
      <c r="K20" s="6">
        <v>1129</v>
      </c>
      <c r="L20" s="6">
        <v>327</v>
      </c>
    </row>
    <row r="21" spans="1:12" ht="16.5" x14ac:dyDescent="0.3">
      <c r="A21" s="5">
        <v>3138625</v>
      </c>
      <c r="B21" s="5" t="s">
        <v>61</v>
      </c>
      <c r="C21" s="6">
        <v>325</v>
      </c>
      <c r="D21" s="6">
        <v>200</v>
      </c>
      <c r="E21" s="6">
        <v>58</v>
      </c>
      <c r="F21" s="6">
        <v>142</v>
      </c>
      <c r="G21" s="6">
        <v>125</v>
      </c>
      <c r="H21" s="25">
        <v>313</v>
      </c>
      <c r="I21" s="6">
        <v>263</v>
      </c>
      <c r="J21" s="6">
        <v>110</v>
      </c>
      <c r="K21" s="6">
        <v>153</v>
      </c>
      <c r="L21" s="6">
        <v>50</v>
      </c>
    </row>
    <row r="22" spans="1:12" ht="16.5" x14ac:dyDescent="0.3">
      <c r="A22" s="5">
        <v>3145000</v>
      </c>
      <c r="B22" s="5" t="s">
        <v>62</v>
      </c>
      <c r="C22" s="6">
        <v>382</v>
      </c>
      <c r="D22" s="6">
        <v>315</v>
      </c>
      <c r="E22" s="6">
        <v>136</v>
      </c>
      <c r="F22" s="6">
        <v>179</v>
      </c>
      <c r="G22" s="6">
        <v>67</v>
      </c>
      <c r="H22" s="25">
        <v>375</v>
      </c>
      <c r="I22" s="6">
        <v>284</v>
      </c>
      <c r="J22" s="6">
        <v>92</v>
      </c>
      <c r="K22" s="6">
        <v>192</v>
      </c>
      <c r="L22" s="6">
        <v>91</v>
      </c>
    </row>
    <row r="23" spans="1:12" ht="16.5" x14ac:dyDescent="0.3">
      <c r="A23" s="5">
        <v>3149200</v>
      </c>
      <c r="B23" s="5" t="s">
        <v>63</v>
      </c>
      <c r="C23" s="6">
        <v>151</v>
      </c>
      <c r="D23" s="6">
        <v>135</v>
      </c>
      <c r="E23" s="6">
        <v>50</v>
      </c>
      <c r="F23" s="6">
        <v>85</v>
      </c>
      <c r="G23" s="6">
        <v>16</v>
      </c>
      <c r="H23" s="25">
        <v>60</v>
      </c>
      <c r="I23" s="6">
        <v>60</v>
      </c>
      <c r="J23" s="6">
        <v>0</v>
      </c>
      <c r="K23" s="6">
        <v>60</v>
      </c>
      <c r="L23" s="6">
        <v>0</v>
      </c>
    </row>
    <row r="24" spans="1:12" ht="16.5" x14ac:dyDescent="0.3">
      <c r="A24" s="5">
        <v>3149804</v>
      </c>
      <c r="B24" s="5" t="s">
        <v>64</v>
      </c>
      <c r="C24" s="6">
        <v>493</v>
      </c>
      <c r="D24" s="6">
        <v>459</v>
      </c>
      <c r="E24" s="6">
        <v>79</v>
      </c>
      <c r="F24" s="6">
        <v>380</v>
      </c>
      <c r="G24" s="6">
        <v>34</v>
      </c>
      <c r="H24" s="25">
        <v>468</v>
      </c>
      <c r="I24" s="6">
        <v>404</v>
      </c>
      <c r="J24" s="6">
        <v>12</v>
      </c>
      <c r="K24" s="6">
        <v>392</v>
      </c>
      <c r="L24" s="6">
        <v>64</v>
      </c>
    </row>
    <row r="25" spans="1:12" ht="16.5" x14ac:dyDescent="0.3">
      <c r="A25" s="5">
        <v>3150703</v>
      </c>
      <c r="B25" s="5" t="s">
        <v>65</v>
      </c>
      <c r="C25" s="6">
        <v>536</v>
      </c>
      <c r="D25" s="6">
        <v>447</v>
      </c>
      <c r="E25" s="6">
        <v>3</v>
      </c>
      <c r="F25" s="6">
        <v>444</v>
      </c>
      <c r="G25" s="6">
        <v>89</v>
      </c>
      <c r="H25" s="25">
        <v>476</v>
      </c>
      <c r="I25" s="6">
        <v>399</v>
      </c>
      <c r="J25" s="6">
        <v>0</v>
      </c>
      <c r="K25" s="6">
        <v>399</v>
      </c>
      <c r="L25" s="6">
        <v>77</v>
      </c>
    </row>
    <row r="26" spans="1:12" ht="16.5" x14ac:dyDescent="0.3">
      <c r="A26" s="5">
        <v>3151602</v>
      </c>
      <c r="B26" s="5" t="s">
        <v>66</v>
      </c>
      <c r="C26" s="6">
        <v>447</v>
      </c>
      <c r="D26" s="6">
        <v>258</v>
      </c>
      <c r="E26" s="6">
        <v>53</v>
      </c>
      <c r="F26" s="6">
        <v>205</v>
      </c>
      <c r="G26" s="6">
        <v>189</v>
      </c>
      <c r="H26" s="25">
        <v>347</v>
      </c>
      <c r="I26" s="6">
        <v>281</v>
      </c>
      <c r="J26" s="6">
        <v>46</v>
      </c>
      <c r="K26" s="6">
        <v>235</v>
      </c>
      <c r="L26" s="6">
        <v>66</v>
      </c>
    </row>
    <row r="27" spans="1:12" ht="16.5" x14ac:dyDescent="0.3">
      <c r="A27" s="5">
        <v>3153004</v>
      </c>
      <c r="B27" s="5" t="s">
        <v>67</v>
      </c>
      <c r="C27" s="6">
        <v>22</v>
      </c>
      <c r="D27" s="6">
        <v>22</v>
      </c>
      <c r="E27" s="6">
        <v>3</v>
      </c>
      <c r="F27" s="6">
        <v>19</v>
      </c>
      <c r="G27" s="6">
        <v>0</v>
      </c>
      <c r="H27" s="25">
        <v>48</v>
      </c>
      <c r="I27" s="6">
        <v>48</v>
      </c>
      <c r="J27" s="6">
        <v>2</v>
      </c>
      <c r="K27" s="6">
        <v>46</v>
      </c>
      <c r="L27" s="6">
        <v>0</v>
      </c>
    </row>
    <row r="28" spans="1:12" ht="16.5" x14ac:dyDescent="0.3">
      <c r="A28" s="5">
        <v>3156908</v>
      </c>
      <c r="B28" s="5" t="s">
        <v>68</v>
      </c>
      <c r="C28" s="6">
        <v>507</v>
      </c>
      <c r="D28" s="6">
        <v>367</v>
      </c>
      <c r="E28" s="6">
        <v>0</v>
      </c>
      <c r="F28" s="6">
        <v>367</v>
      </c>
      <c r="G28" s="6">
        <v>140</v>
      </c>
      <c r="H28" s="25">
        <v>581</v>
      </c>
      <c r="I28" s="6">
        <v>438</v>
      </c>
      <c r="J28" s="6">
        <v>88</v>
      </c>
      <c r="K28" s="6">
        <v>350</v>
      </c>
      <c r="L28" s="6">
        <v>143</v>
      </c>
    </row>
    <row r="29" spans="1:12" ht="16.5" x14ac:dyDescent="0.3">
      <c r="A29" s="5">
        <v>3157708</v>
      </c>
      <c r="B29" s="5" t="s">
        <v>69</v>
      </c>
      <c r="C29" s="6">
        <v>370</v>
      </c>
      <c r="D29" s="6">
        <v>265</v>
      </c>
      <c r="E29" s="6">
        <v>117</v>
      </c>
      <c r="F29" s="6">
        <v>148</v>
      </c>
      <c r="G29" s="6">
        <v>105</v>
      </c>
      <c r="H29" s="25">
        <v>270</v>
      </c>
      <c r="I29" s="6">
        <v>189</v>
      </c>
      <c r="J29" s="6">
        <v>42</v>
      </c>
      <c r="K29" s="6">
        <v>147</v>
      </c>
      <c r="L29" s="6">
        <v>81</v>
      </c>
    </row>
    <row r="30" spans="1:12" ht="16.5" x14ac:dyDescent="0.3">
      <c r="A30" s="5">
        <v>3159704</v>
      </c>
      <c r="B30" s="5" t="s">
        <v>70</v>
      </c>
      <c r="C30" s="6">
        <v>102</v>
      </c>
      <c r="D30" s="6">
        <v>83</v>
      </c>
      <c r="E30" s="6">
        <v>33</v>
      </c>
      <c r="F30" s="6">
        <v>50</v>
      </c>
      <c r="G30" s="6">
        <v>19</v>
      </c>
      <c r="H30" s="25">
        <v>105</v>
      </c>
      <c r="I30" s="6">
        <v>98</v>
      </c>
      <c r="J30" s="6">
        <v>15</v>
      </c>
      <c r="K30" s="6">
        <v>83</v>
      </c>
      <c r="L30" s="6">
        <v>7</v>
      </c>
    </row>
    <row r="31" spans="1:12" ht="16.5" x14ac:dyDescent="0.3">
      <c r="A31" s="5">
        <v>3161304</v>
      </c>
      <c r="B31" s="5" t="s">
        <v>71</v>
      </c>
      <c r="C31" s="6">
        <v>161</v>
      </c>
      <c r="D31" s="6">
        <v>106</v>
      </c>
      <c r="E31" s="6">
        <v>18</v>
      </c>
      <c r="F31" s="6">
        <v>88</v>
      </c>
      <c r="G31" s="6">
        <v>55</v>
      </c>
      <c r="H31" s="25">
        <v>112</v>
      </c>
      <c r="I31" s="6">
        <v>112</v>
      </c>
      <c r="J31" s="6">
        <v>41</v>
      </c>
      <c r="K31" s="6">
        <v>71</v>
      </c>
      <c r="L31" s="6">
        <v>0</v>
      </c>
    </row>
    <row r="32" spans="1:12" ht="16.5" x14ac:dyDescent="0.3">
      <c r="A32" s="5">
        <v>3168101</v>
      </c>
      <c r="B32" s="5" t="s">
        <v>72</v>
      </c>
      <c r="C32" s="6">
        <v>99</v>
      </c>
      <c r="D32" s="6">
        <v>99</v>
      </c>
      <c r="E32" s="6">
        <v>2</v>
      </c>
      <c r="F32" s="6">
        <v>97</v>
      </c>
      <c r="G32" s="6">
        <v>0</v>
      </c>
      <c r="H32" s="25">
        <v>176</v>
      </c>
      <c r="I32" s="6">
        <v>141</v>
      </c>
      <c r="J32" s="6">
        <v>0</v>
      </c>
      <c r="K32" s="6">
        <v>141</v>
      </c>
      <c r="L32" s="6">
        <v>35</v>
      </c>
    </row>
    <row r="33" spans="1:12" ht="16.5" x14ac:dyDescent="0.3">
      <c r="A33" s="5">
        <v>3170107</v>
      </c>
      <c r="B33" s="5" t="s">
        <v>47</v>
      </c>
      <c r="C33" s="6">
        <v>8401</v>
      </c>
      <c r="D33" s="6">
        <v>6162</v>
      </c>
      <c r="E33" s="6">
        <v>1002</v>
      </c>
      <c r="F33" s="6">
        <v>5160</v>
      </c>
      <c r="G33" s="6">
        <v>2239</v>
      </c>
      <c r="H33" s="25">
        <v>7680</v>
      </c>
      <c r="I33" s="6">
        <v>6180</v>
      </c>
      <c r="J33" s="6">
        <v>1144</v>
      </c>
      <c r="K33" s="6">
        <v>5036</v>
      </c>
      <c r="L33" s="6">
        <v>1500</v>
      </c>
    </row>
    <row r="34" spans="1:12" ht="16.5" x14ac:dyDescent="0.3">
      <c r="A34" s="5">
        <v>3170438</v>
      </c>
      <c r="B34" s="5" t="s">
        <v>73</v>
      </c>
      <c r="C34" s="6">
        <v>271</v>
      </c>
      <c r="D34" s="6">
        <v>189</v>
      </c>
      <c r="E34" s="6">
        <v>16</v>
      </c>
      <c r="F34" s="6">
        <v>173</v>
      </c>
      <c r="G34" s="6">
        <v>82</v>
      </c>
      <c r="H34" s="25">
        <v>248</v>
      </c>
      <c r="I34" s="6">
        <v>239</v>
      </c>
      <c r="J34" s="6">
        <v>71</v>
      </c>
      <c r="K34" s="6">
        <v>168</v>
      </c>
      <c r="L34" s="6">
        <v>9</v>
      </c>
    </row>
    <row r="35" spans="1:12" ht="16.5" x14ac:dyDescent="0.3">
      <c r="A35" s="5">
        <v>3171105</v>
      </c>
      <c r="B35" s="5" t="s">
        <v>74</v>
      </c>
      <c r="C35" s="6">
        <v>110</v>
      </c>
      <c r="D35" s="6">
        <v>99</v>
      </c>
      <c r="E35" s="6">
        <v>22</v>
      </c>
      <c r="F35" s="6">
        <v>77</v>
      </c>
      <c r="G35" s="6">
        <v>11</v>
      </c>
      <c r="H35" s="25">
        <v>56</v>
      </c>
      <c r="I35" s="6">
        <v>56</v>
      </c>
      <c r="J35" s="6">
        <v>26</v>
      </c>
      <c r="K35" s="6">
        <v>30</v>
      </c>
      <c r="L35" s="6">
        <v>0</v>
      </c>
    </row>
    <row r="36" spans="1:12" ht="16.5" x14ac:dyDescent="0.3">
      <c r="A36" s="5"/>
      <c r="B36" s="5" t="s">
        <v>75</v>
      </c>
      <c r="C36" s="6">
        <f>SUM(C7:C35)</f>
        <v>23497</v>
      </c>
      <c r="D36" s="6">
        <f t="shared" ref="D36:L36" si="0">SUM(D7:D35)</f>
        <v>17327</v>
      </c>
      <c r="E36" s="6">
        <f t="shared" si="0"/>
        <v>2584</v>
      </c>
      <c r="F36" s="6">
        <f t="shared" si="0"/>
        <v>14743</v>
      </c>
      <c r="G36" s="6">
        <f t="shared" si="0"/>
        <v>6170</v>
      </c>
      <c r="H36" s="25">
        <f t="shared" si="0"/>
        <v>21704</v>
      </c>
      <c r="I36" s="6">
        <f t="shared" si="0"/>
        <v>17754</v>
      </c>
      <c r="J36" s="6">
        <f t="shared" si="0"/>
        <v>3011</v>
      </c>
      <c r="K36" s="6">
        <f t="shared" si="0"/>
        <v>14743</v>
      </c>
      <c r="L36" s="6">
        <f t="shared" si="0"/>
        <v>3950</v>
      </c>
    </row>
    <row r="37" spans="1:12" ht="17.25" thickBot="1" x14ac:dyDescent="0.35">
      <c r="A37" s="3"/>
      <c r="B37" s="26" t="s">
        <v>18</v>
      </c>
      <c r="C37" s="27">
        <v>460213</v>
      </c>
      <c r="D37" s="27">
        <v>395881</v>
      </c>
      <c r="E37" s="27">
        <v>63837</v>
      </c>
      <c r="F37" s="27">
        <v>332044</v>
      </c>
      <c r="G37" s="27">
        <v>64332</v>
      </c>
      <c r="H37" s="28">
        <v>461254</v>
      </c>
      <c r="I37" s="27">
        <v>395812</v>
      </c>
      <c r="J37" s="27">
        <v>63783</v>
      </c>
      <c r="K37" s="27">
        <v>332029</v>
      </c>
      <c r="L37" s="27">
        <v>65442</v>
      </c>
    </row>
    <row r="38" spans="1:12" x14ac:dyDescent="0.25">
      <c r="A38" s="17" t="s">
        <v>33</v>
      </c>
    </row>
    <row r="39" spans="1:12" x14ac:dyDescent="0.25">
      <c r="A39" s="17" t="s">
        <v>34</v>
      </c>
    </row>
  </sheetData>
  <mergeCells count="11">
    <mergeCell ref="L5:L6"/>
    <mergeCell ref="A1:L3"/>
    <mergeCell ref="A4:A6"/>
    <mergeCell ref="B4:B6"/>
    <mergeCell ref="C4:G4"/>
    <mergeCell ref="H4:L4"/>
    <mergeCell ref="C5:C6"/>
    <mergeCell ref="D5:F5"/>
    <mergeCell ref="G5:G6"/>
    <mergeCell ref="H5:H6"/>
    <mergeCell ref="I5:K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Pop. eTx. Cresc.</vt:lpstr>
      <vt:lpstr>EStrutura Etária</vt:lpstr>
      <vt:lpstr>Po. Tot.Rur.Urb</vt:lpstr>
      <vt:lpstr>Ind. Din. Demo</vt:lpstr>
      <vt:lpstr>Migracao</vt:lpstr>
      <vt:lpstr>TLM</vt:lpstr>
      <vt:lpstr>Mig.Etapa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Administrador</cp:lastModifiedBy>
  <dcterms:created xsi:type="dcterms:W3CDTF">2020-05-05T12:17:03Z</dcterms:created>
  <dcterms:modified xsi:type="dcterms:W3CDTF">2020-10-13T12:13:07Z</dcterms:modified>
</cp:coreProperties>
</file>