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ÚCLEO DEMOGRAFIA\DEMOGRAFIA\INFORMATIVOS\NOVEMBRO 2020\"/>
    </mc:Choice>
  </mc:AlternateContent>
  <xr:revisionPtr revIDLastSave="0" documentId="8_{BD7FD2F1-23AB-49A8-B0FB-4217287BB423}" xr6:coauthVersionLast="45" xr6:coauthVersionMax="45" xr10:uidLastSave="{00000000-0000-0000-0000-000000000000}"/>
  <bookViews>
    <workbookView xWindow="-120" yWindow="-120" windowWidth="29040" windowHeight="15840" xr2:uid="{71D1255E-5487-4D9F-B603-EEAA964B326A}"/>
  </bookViews>
  <sheets>
    <sheet name="Pop. e Tx. Cresc." sheetId="6" r:id="rId1"/>
    <sheet name="Esturura Etária" sheetId="7" r:id="rId2"/>
    <sheet name="Po. Tot.Rur.Urb" sheetId="1" r:id="rId3"/>
    <sheet name="Ind. Din. Demo" sheetId="2" r:id="rId4"/>
    <sheet name="Migracao" sheetId="3" r:id="rId5"/>
    <sheet name="TLM" sheetId="4" r:id="rId6"/>
    <sheet name="Mig.Etapa" sheetId="5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26" i="7" l="1"/>
  <c r="BS26" i="7"/>
  <c r="BR26" i="7"/>
  <c r="BQ26" i="7"/>
  <c r="BP26" i="7"/>
  <c r="BC26" i="7"/>
  <c r="BB26" i="7"/>
  <c r="BA26" i="7"/>
  <c r="AZ26" i="7"/>
  <c r="AY26" i="7"/>
  <c r="AI26" i="7"/>
  <c r="AL26" i="7"/>
  <c r="AK26" i="7"/>
  <c r="AJ26" i="7"/>
  <c r="AH26" i="7"/>
  <c r="T26" i="7"/>
  <c r="S26" i="7"/>
  <c r="BE26" i="7" l="1"/>
  <c r="BF26" i="7"/>
  <c r="BG26" i="7"/>
  <c r="BH26" i="7"/>
  <c r="BI26" i="7"/>
  <c r="BJ26" i="7"/>
  <c r="BK26" i="7"/>
  <c r="BL26" i="7"/>
  <c r="BM26" i="7"/>
  <c r="BN26" i="7"/>
  <c r="BO26" i="7"/>
  <c r="BD26" i="7"/>
  <c r="AN26" i="7"/>
  <c r="AO26" i="7"/>
  <c r="AP26" i="7"/>
  <c r="AQ26" i="7"/>
  <c r="AR26" i="7"/>
  <c r="AS26" i="7"/>
  <c r="AT26" i="7"/>
  <c r="AU26" i="7"/>
  <c r="AV26" i="7"/>
  <c r="AW26" i="7"/>
  <c r="AX26" i="7"/>
  <c r="AM26" i="7"/>
  <c r="W26" i="7"/>
  <c r="X26" i="7"/>
  <c r="Y26" i="7"/>
  <c r="Z26" i="7"/>
  <c r="AA26" i="7"/>
  <c r="AB26" i="7"/>
  <c r="AC26" i="7"/>
  <c r="AD26" i="7"/>
  <c r="AE26" i="7"/>
  <c r="AF26" i="7"/>
  <c r="AG26" i="7"/>
  <c r="V26" i="7"/>
  <c r="G26" i="7"/>
  <c r="H26" i="7"/>
  <c r="I26" i="7"/>
  <c r="J26" i="7"/>
  <c r="K26" i="7"/>
  <c r="L26" i="7"/>
  <c r="M26" i="7"/>
  <c r="N26" i="7"/>
  <c r="U26" i="7" s="1"/>
  <c r="O26" i="7"/>
  <c r="P26" i="7"/>
  <c r="E26" i="7"/>
  <c r="R26" i="7" s="1"/>
  <c r="F26" i="7"/>
  <c r="Q26" i="7"/>
  <c r="F31" i="6" l="1"/>
  <c r="G31" i="6"/>
  <c r="H31" i="6"/>
  <c r="I31" i="6"/>
  <c r="E31" i="6"/>
  <c r="O32" i="6"/>
  <c r="N32" i="6"/>
  <c r="M32" i="6"/>
  <c r="L32" i="6"/>
  <c r="K32" i="6"/>
  <c r="J31" i="6"/>
  <c r="N31" i="6" l="1"/>
  <c r="L31" i="6"/>
  <c r="K31" i="6"/>
  <c r="O31" i="6"/>
  <c r="M31" i="6"/>
  <c r="D31" i="5" l="1"/>
  <c r="E31" i="5"/>
  <c r="F31" i="5"/>
  <c r="G31" i="5"/>
  <c r="H31" i="5"/>
  <c r="I31" i="5"/>
  <c r="J31" i="5"/>
  <c r="K31" i="5"/>
  <c r="L31" i="5"/>
  <c r="C31" i="5"/>
  <c r="E29" i="4" l="1"/>
  <c r="D29" i="4"/>
  <c r="C29" i="4"/>
  <c r="D30" i="3" l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0" i="3"/>
  <c r="F29" i="1" l="1"/>
  <c r="G29" i="1"/>
  <c r="H29" i="1"/>
  <c r="I29" i="1"/>
  <c r="J29" i="1"/>
  <c r="E29" i="1"/>
  <c r="L59" i="1" l="1"/>
  <c r="K59" i="1"/>
  <c r="L30" i="1"/>
  <c r="K30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K29" i="1" l="1"/>
  <c r="L29" i="1"/>
</calcChain>
</file>

<file path=xl/sharedStrings.xml><?xml version="1.0" encoding="utf-8"?>
<sst xmlns="http://schemas.openxmlformats.org/spreadsheetml/2006/main" count="632" uniqueCount="124">
  <si>
    <t>Código</t>
  </si>
  <si>
    <t>Nome Município</t>
  </si>
  <si>
    <t>Cod. RGINT</t>
  </si>
  <si>
    <t>RGINT (Regiões Geográficas Intermediárias)</t>
  </si>
  <si>
    <t>2010 (Censo)</t>
  </si>
  <si>
    <t>2020  (estimativa)</t>
  </si>
  <si>
    <t>Taxa de Urbanização</t>
  </si>
  <si>
    <t>Total</t>
  </si>
  <si>
    <t>Urbana</t>
  </si>
  <si>
    <t>Rural</t>
  </si>
  <si>
    <t>MINAS GERAIS</t>
  </si>
  <si>
    <t>Elaboração: DIREI-FJP</t>
  </si>
  <si>
    <t>Fonte: FJP - Estimativa das Populações Rurais dos Municípios de MG</t>
  </si>
  <si>
    <t xml:space="preserve">         Nota: Taxa de Urbanização é participação da população urbana no total da população.</t>
  </si>
  <si>
    <t>Municípios</t>
  </si>
  <si>
    <t>Esperança de Vida ao Nascer (em anos)</t>
  </si>
  <si>
    <t>Mortalidade Infantil                  (por 1000 nascidos vivos)</t>
  </si>
  <si>
    <t>Taxa de Fecundidade Total (% por mulheres em idade reprodutiva)</t>
  </si>
  <si>
    <t>Minas Gerais</t>
  </si>
  <si>
    <t>Elaboração: DIREI/ FJP</t>
  </si>
  <si>
    <t>Fonte: Plataforma do Atlas de Desenvolvimento Humano no Brasil, 2013</t>
  </si>
  <si>
    <t>Códigos</t>
  </si>
  <si>
    <t>Municípos</t>
  </si>
  <si>
    <t xml:space="preserve">Imigrantes (pessoas que moravam em municípios da RGINT e que, na data de referência, não moravam) </t>
  </si>
  <si>
    <t>Emigrantes (pessoas que moravam em outros municípios e que, na data de referência, moravam em municípios da RGINT)</t>
  </si>
  <si>
    <t>Saldo Migratório</t>
  </si>
  <si>
    <t>Municípios de MG</t>
  </si>
  <si>
    <t>Municípios de Outras UFs</t>
  </si>
  <si>
    <t>Saldo Intra-estadual</t>
  </si>
  <si>
    <t>Saldo Inter estadual</t>
  </si>
  <si>
    <t>Da própria RGINT</t>
  </si>
  <si>
    <t>Outros Municípios do Estado fora da RGINT</t>
  </si>
  <si>
    <t>Dentro da RGINT</t>
  </si>
  <si>
    <t>Elaboração: DIREI/FJP</t>
  </si>
  <si>
    <t>Fonte: FJP (2017), Plataforma dos Movimentos Migratórios no Brasil</t>
  </si>
  <si>
    <t>População Total 2010</t>
  </si>
  <si>
    <t>Saldo Líquido Migratório</t>
  </si>
  <si>
    <t>Taxa Líquida Migratória (p/1000)</t>
  </si>
  <si>
    <t>Nome</t>
  </si>
  <si>
    <r>
      <rPr>
        <b/>
        <sz val="11"/>
        <color theme="1"/>
        <rFont val="Segoe UI"/>
        <family val="2"/>
      </rPr>
      <t>IMIGRANTES</t>
    </r>
    <r>
      <rPr>
        <sz val="11"/>
        <color theme="1"/>
        <rFont val="Segoe UI"/>
        <family val="2"/>
      </rPr>
      <t xml:space="preserve"> que cumpriram pelo menos uma etapa migratória</t>
    </r>
  </si>
  <si>
    <r>
      <rPr>
        <b/>
        <sz val="11"/>
        <color theme="1"/>
        <rFont val="Segoe UI"/>
        <family val="2"/>
      </rPr>
      <t>EMIGRANTES</t>
    </r>
    <r>
      <rPr>
        <sz val="11"/>
        <color theme="1"/>
        <rFont val="Segoe UI"/>
        <family val="2"/>
      </rPr>
      <t xml:space="preserve"> que cumpriram pelo menos uma etapa migratória</t>
    </r>
  </si>
  <si>
    <t>Em Minas</t>
  </si>
  <si>
    <t>Em outras UFs</t>
  </si>
  <si>
    <t>Municípios Fora da Rgint</t>
  </si>
  <si>
    <t>Municípios da Rgint</t>
  </si>
  <si>
    <t>3100104</t>
  </si>
  <si>
    <t>Abadia dos Dourados</t>
  </si>
  <si>
    <t>3111</t>
  </si>
  <si>
    <t>Uberlândia</t>
  </si>
  <si>
    <t>3103504</t>
  </si>
  <si>
    <t>Araguari</t>
  </si>
  <si>
    <t>3103751</t>
  </si>
  <si>
    <t>Araporã</t>
  </si>
  <si>
    <t>3109808</t>
  </si>
  <si>
    <t>Cachoeira Dourada</t>
  </si>
  <si>
    <t>3111101</t>
  </si>
  <si>
    <t>Campina Verde</t>
  </si>
  <si>
    <t>3111804</t>
  </si>
  <si>
    <t>Canápolis</t>
  </si>
  <si>
    <t>3112604</t>
  </si>
  <si>
    <t>Capinópolis</t>
  </si>
  <si>
    <t>3115003</t>
  </si>
  <si>
    <t>Cascalho Rico</t>
  </si>
  <si>
    <t>3115805</t>
  </si>
  <si>
    <t>Centralina</t>
  </si>
  <si>
    <t>3123502</t>
  </si>
  <si>
    <t>Douradoquara</t>
  </si>
  <si>
    <t>3124807</t>
  </si>
  <si>
    <t>Estrela do Sul</t>
  </si>
  <si>
    <t>3127909</t>
  </si>
  <si>
    <t>Grupiara</t>
  </si>
  <si>
    <t>3129103</t>
  </si>
  <si>
    <t>Gurinhatã</t>
  </si>
  <si>
    <t>3130705</t>
  </si>
  <si>
    <t>Indianópolis</t>
  </si>
  <si>
    <t>3131406</t>
  </si>
  <si>
    <t>Ipiaçu</t>
  </si>
  <si>
    <t>3131604</t>
  </si>
  <si>
    <t>Iraí de Minas</t>
  </si>
  <si>
    <t>3134202</t>
  </si>
  <si>
    <t>Ituiutaba</t>
  </si>
  <si>
    <t>3142809</t>
  </si>
  <si>
    <t>Monte Alegre de Minas</t>
  </si>
  <si>
    <t>3143104</t>
  </si>
  <si>
    <t>Monte Carmelo</t>
  </si>
  <si>
    <t>3152808</t>
  </si>
  <si>
    <t>Prata</t>
  </si>
  <si>
    <t>3156403</t>
  </si>
  <si>
    <t>Romaria</t>
  </si>
  <si>
    <t>3159803</t>
  </si>
  <si>
    <t>Santa Vitória</t>
  </si>
  <si>
    <t>3169604</t>
  </si>
  <si>
    <t>Tupaciguara</t>
  </si>
  <si>
    <t>3170206</t>
  </si>
  <si>
    <t>Municípios da RGINT de Uberlândia: Indicadores da Dinâmica Demográfica - Esperança de Vida ao Nascer, Mortalidade Infantil e Taxa de Fecundidade Total - 1991, 2000 e 2010</t>
  </si>
  <si>
    <t>Municípios da RGInt de Uberlândia: População Total, Urbana, Rural e Taxa de Urbanização 2010 (Censo)  e 2020 (Estimativa)</t>
  </si>
  <si>
    <t xml:space="preserve">RGInt de Uberlândia </t>
  </si>
  <si>
    <t xml:space="preserve"> RGInt de Uberlândia</t>
  </si>
  <si>
    <t xml:space="preserve"> Municípios da RGINT de Uberlândia:  Movimentos Migratórios em relação a data de referência de 31/07/2005 - Total e Saldo</t>
  </si>
  <si>
    <t xml:space="preserve"> Municípios da RGInt de Uberlândia: População Total, Saldo Líquido Migratório e Taxa Líquida Migratória (p/1000 pessoas) -  2010</t>
  </si>
  <si>
    <t>RGInt de Uberlândia</t>
  </si>
  <si>
    <t>Municípios da RGInt de Uberlândia: Imigrantes e Emigrantes que Cumpriram pelo Menos Uma Etapa Migratória Antes de Alcançarem o Município de Residência em 2010</t>
  </si>
  <si>
    <t>CD GEOCODI</t>
  </si>
  <si>
    <t>População Total</t>
  </si>
  <si>
    <t>Taxa de Crescimento Anual</t>
  </si>
  <si>
    <t>2000/91</t>
  </si>
  <si>
    <t>2010/00</t>
  </si>
  <si>
    <t>2020/10</t>
  </si>
  <si>
    <t>2030/20</t>
  </si>
  <si>
    <t>2040/30</t>
  </si>
  <si>
    <t xml:space="preserve">TOTAL </t>
  </si>
  <si>
    <t xml:space="preserve">Municípios da RGInt de Uberlândia: População Observada (1991, 2000, 2010),  Projetada  (2020, 2030 e 2040) e Taxa Geométrica de Crescimento Anual </t>
  </si>
  <si>
    <t>HOMENS</t>
  </si>
  <si>
    <t>MULHERES</t>
  </si>
  <si>
    <t>0 a 14 anos</t>
  </si>
  <si>
    <t>15 a 64 anos</t>
  </si>
  <si>
    <t>65 e +</t>
  </si>
  <si>
    <t>Razão de Dependência</t>
  </si>
  <si>
    <t>Percentual na Pop. Total</t>
  </si>
  <si>
    <t>Tx. de Envelhecimento</t>
  </si>
  <si>
    <t>15 a 64</t>
  </si>
  <si>
    <t>65 +</t>
  </si>
  <si>
    <t>Elaboração: FJP</t>
  </si>
  <si>
    <t>Fonte: IBGE,FJP - Projeções das Populações Municipais 2020 a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</si>
</sst>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0000"/>
    <numFmt numFmtId="166" formatCode="#,##0.0000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38"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10" xfId="0" applyNumberFormat="1" applyFont="1" applyBorder="1"/>
    <xf numFmtId="164" fontId="2" fillId="0" borderId="10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49" fontId="0" fillId="0" borderId="0" xfId="0" applyNumberFormat="1"/>
    <xf numFmtId="165" fontId="2" fillId="0" borderId="0" xfId="0" applyNumberFormat="1" applyFont="1"/>
    <xf numFmtId="166" fontId="2" fillId="0" borderId="0" xfId="0" applyNumberFormat="1" applyFont="1"/>
    <xf numFmtId="0" fontId="0" fillId="0" borderId="10" xfId="0" applyBorder="1"/>
    <xf numFmtId="49" fontId="0" fillId="0" borderId="10" xfId="0" applyNumberFormat="1" applyBorder="1"/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0" fontId="2" fillId="0" borderId="25" xfId="0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4" fontId="2" fillId="0" borderId="0" xfId="0" applyNumberFormat="1" applyFont="1"/>
    <xf numFmtId="4" fontId="2" fillId="0" borderId="25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0" xfId="0" applyFont="1" applyBorder="1"/>
    <xf numFmtId="0" fontId="2" fillId="0" borderId="41" xfId="0" applyFont="1" applyBorder="1"/>
    <xf numFmtId="167" fontId="5" fillId="0" borderId="42" xfId="1" applyNumberFormat="1" applyFont="1" applyBorder="1" applyAlignment="1">
      <alignment horizontal="center"/>
    </xf>
    <xf numFmtId="2" fontId="2" fillId="0" borderId="25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Border="1"/>
    <xf numFmtId="2" fontId="2" fillId="0" borderId="43" xfId="0" applyNumberFormat="1" applyFont="1" applyBorder="1"/>
    <xf numFmtId="2" fontId="2" fillId="0" borderId="24" xfId="0" applyNumberFormat="1" applyFont="1" applyBorder="1"/>
    <xf numFmtId="2" fontId="2" fillId="0" borderId="26" xfId="0" applyNumberFormat="1" applyFont="1" applyBorder="1"/>
    <xf numFmtId="0" fontId="0" fillId="0" borderId="40" xfId="0" applyBorder="1"/>
    <xf numFmtId="1" fontId="0" fillId="0" borderId="0" xfId="0" applyNumberFormat="1"/>
    <xf numFmtId="2" fontId="0" fillId="0" borderId="0" xfId="0" applyNumberFormat="1"/>
    <xf numFmtId="1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9" fillId="0" borderId="0" xfId="0" applyFont="1"/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4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4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167" fontId="8" fillId="0" borderId="40" xfId="1" applyNumberFormat="1" applyFont="1" applyBorder="1" applyAlignment="1">
      <alignment horizontal="center" vertical="center"/>
    </xf>
    <xf numFmtId="167" fontId="8" fillId="2" borderId="40" xfId="1" applyNumberFormat="1" applyFont="1" applyFill="1" applyBorder="1" applyAlignment="1">
      <alignment horizontal="center" vertical="center"/>
    </xf>
    <xf numFmtId="167" fontId="8" fillId="3" borderId="40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3">
    <cellStyle name="Normal" xfId="0" builtinId="0"/>
    <cellStyle name="Normal 3" xfId="2" xr:uid="{CD4D25F2-A9C2-48D6-BC79-E763A1CFE109}"/>
    <cellStyle name="Vírgula 3" xfId="1" xr:uid="{5F392A2E-4ED2-4040-8B8C-1BA76202C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5116-0401-4DE0-A475-E2AC4C5CC292}">
  <dimension ref="A1:O35"/>
  <sheetViews>
    <sheetView tabSelected="1" workbookViewId="0">
      <selection activeCell="E8" sqref="E8"/>
    </sheetView>
  </sheetViews>
  <sheetFormatPr defaultRowHeight="15" x14ac:dyDescent="0.25"/>
  <cols>
    <col min="1" max="1" width="12" bestFit="1" customWidth="1"/>
    <col min="2" max="2" width="30" bestFit="1" customWidth="1"/>
    <col min="3" max="3" width="10.85546875" bestFit="1" customWidth="1"/>
    <col min="4" max="4" width="16.5703125" customWidth="1"/>
    <col min="5" max="10" width="14.140625" bestFit="1" customWidth="1"/>
    <col min="11" max="15" width="9.28515625" bestFit="1" customWidth="1"/>
  </cols>
  <sheetData>
    <row r="1" spans="1:15" x14ac:dyDescent="0.25">
      <c r="A1" s="60" t="s">
        <v>111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 x14ac:dyDescent="0.3">
      <c r="A4" s="62" t="s">
        <v>102</v>
      </c>
      <c r="B4" s="64" t="s">
        <v>1</v>
      </c>
      <c r="C4" s="62" t="s">
        <v>2</v>
      </c>
      <c r="D4" s="62" t="s">
        <v>3</v>
      </c>
      <c r="E4" s="65" t="s">
        <v>103</v>
      </c>
      <c r="F4" s="65"/>
      <c r="G4" s="65"/>
      <c r="H4" s="65"/>
      <c r="I4" s="65"/>
      <c r="J4" s="65"/>
      <c r="K4" s="65" t="s">
        <v>104</v>
      </c>
      <c r="L4" s="65"/>
      <c r="M4" s="65"/>
      <c r="N4" s="65"/>
      <c r="O4" s="66"/>
    </row>
    <row r="5" spans="1:15" ht="16.5" x14ac:dyDescent="0.3">
      <c r="A5" s="63"/>
      <c r="B5" s="58"/>
      <c r="C5" s="63"/>
      <c r="D5" s="63"/>
      <c r="E5" s="38">
        <v>1991</v>
      </c>
      <c r="F5" s="39">
        <v>2000</v>
      </c>
      <c r="G5" s="39">
        <v>2010</v>
      </c>
      <c r="H5" s="39">
        <v>2020</v>
      </c>
      <c r="I5" s="40">
        <v>2030</v>
      </c>
      <c r="J5" s="41">
        <v>2040</v>
      </c>
      <c r="K5" s="67" t="s">
        <v>105</v>
      </c>
      <c r="L5" s="58" t="s">
        <v>106</v>
      </c>
      <c r="M5" s="58" t="s">
        <v>107</v>
      </c>
      <c r="N5" s="58" t="s">
        <v>108</v>
      </c>
      <c r="O5" s="59" t="s">
        <v>109</v>
      </c>
    </row>
    <row r="6" spans="1:15" ht="16.5" x14ac:dyDescent="0.3">
      <c r="A6" s="63"/>
      <c r="B6" s="58"/>
      <c r="C6" s="63"/>
      <c r="D6" s="63"/>
      <c r="E6" s="42" t="s">
        <v>110</v>
      </c>
      <c r="F6" s="41" t="s">
        <v>7</v>
      </c>
      <c r="G6" s="41" t="s">
        <v>110</v>
      </c>
      <c r="H6" s="41" t="s">
        <v>110</v>
      </c>
      <c r="I6" s="43" t="s">
        <v>110</v>
      </c>
      <c r="J6" s="41" t="s">
        <v>110</v>
      </c>
      <c r="K6" s="67"/>
      <c r="L6" s="58"/>
      <c r="M6" s="58"/>
      <c r="N6" s="58"/>
      <c r="O6" s="59"/>
    </row>
    <row r="7" spans="1:15" ht="16.5" x14ac:dyDescent="0.3">
      <c r="A7" s="5" t="s">
        <v>45</v>
      </c>
      <c r="B7" s="5" t="s">
        <v>46</v>
      </c>
      <c r="C7" s="5" t="s">
        <v>47</v>
      </c>
      <c r="D7" s="5" t="s">
        <v>48</v>
      </c>
      <c r="E7" s="5">
        <v>6492</v>
      </c>
      <c r="F7" s="46">
        <v>6446</v>
      </c>
      <c r="G7" s="46">
        <v>6827.1501448479157</v>
      </c>
      <c r="H7" s="46">
        <v>7055.4594944033224</v>
      </c>
      <c r="I7" s="46">
        <v>7180.0653537545595</v>
      </c>
      <c r="J7" s="47">
        <v>6872.4716012141753</v>
      </c>
      <c r="K7" s="48">
        <v>-7.8978420715503095E-2</v>
      </c>
      <c r="L7" s="33">
        <v>0.57612875074646297</v>
      </c>
      <c r="M7" s="33">
        <v>0.32948543899238292</v>
      </c>
      <c r="N7" s="33">
        <v>0.17522105009017963</v>
      </c>
      <c r="O7" s="33">
        <v>-0.43688961251138192</v>
      </c>
    </row>
    <row r="8" spans="1:15" ht="16.5" x14ac:dyDescent="0.3">
      <c r="A8" s="5" t="s">
        <v>49</v>
      </c>
      <c r="B8" s="5" t="s">
        <v>50</v>
      </c>
      <c r="C8" s="5" t="s">
        <v>47</v>
      </c>
      <c r="D8" s="5" t="s">
        <v>48</v>
      </c>
      <c r="E8" s="5">
        <v>91283</v>
      </c>
      <c r="F8" s="46">
        <v>101974</v>
      </c>
      <c r="G8" s="46">
        <v>111818.23894904465</v>
      </c>
      <c r="H8" s="46">
        <v>117533.99978341859</v>
      </c>
      <c r="I8" s="46">
        <v>125613.22205241589</v>
      </c>
      <c r="J8" s="47">
        <v>130294.59667417275</v>
      </c>
      <c r="K8" s="49">
        <v>1.2381952523410789</v>
      </c>
      <c r="L8" s="33">
        <v>0.92582758995529701</v>
      </c>
      <c r="M8" s="33">
        <v>0.49977437757071641</v>
      </c>
      <c r="N8" s="33">
        <v>0.66701337170111952</v>
      </c>
      <c r="O8" s="33">
        <v>0.36657520252498799</v>
      </c>
    </row>
    <row r="9" spans="1:15" ht="16.5" x14ac:dyDescent="0.3">
      <c r="A9" s="5" t="s">
        <v>51</v>
      </c>
      <c r="B9" s="5" t="s">
        <v>52</v>
      </c>
      <c r="C9" s="5" t="s">
        <v>47</v>
      </c>
      <c r="D9" s="5" t="s">
        <v>48</v>
      </c>
      <c r="E9" s="5">
        <v>4369</v>
      </c>
      <c r="F9" s="46">
        <v>5309</v>
      </c>
      <c r="G9" s="46">
        <v>6256.9293178225826</v>
      </c>
      <c r="H9" s="46">
        <v>6990.2745767222805</v>
      </c>
      <c r="I9" s="46">
        <v>7415.8134173508897</v>
      </c>
      <c r="J9" s="47">
        <v>7551.1381851234264</v>
      </c>
      <c r="K9" s="49">
        <v>2.1888258085379864</v>
      </c>
      <c r="L9" s="33">
        <v>1.6564296267447265</v>
      </c>
      <c r="M9" s="33">
        <v>1.114467393572216</v>
      </c>
      <c r="N9" s="33">
        <v>0.59269786054503282</v>
      </c>
      <c r="O9" s="33">
        <v>0.18099997176803662</v>
      </c>
    </row>
    <row r="10" spans="1:15" ht="16.5" x14ac:dyDescent="0.3">
      <c r="A10" s="5" t="s">
        <v>53</v>
      </c>
      <c r="B10" s="5" t="s">
        <v>54</v>
      </c>
      <c r="C10" s="5" t="s">
        <v>47</v>
      </c>
      <c r="D10" s="5" t="s">
        <v>48</v>
      </c>
      <c r="E10" s="5">
        <v>2284</v>
      </c>
      <c r="F10" s="46">
        <v>2305</v>
      </c>
      <c r="G10" s="46">
        <v>2551.0300831528834</v>
      </c>
      <c r="H10" s="46">
        <v>2743.1269757993241</v>
      </c>
      <c r="I10" s="46">
        <v>2860.2453495158602</v>
      </c>
      <c r="J10" s="47">
        <v>2903.7600131497552</v>
      </c>
      <c r="K10" s="49">
        <v>0.10174488786058866</v>
      </c>
      <c r="L10" s="33">
        <v>1.0193256413583374</v>
      </c>
      <c r="M10" s="33">
        <v>0.72865456127522155</v>
      </c>
      <c r="N10" s="33">
        <v>0.4189642712356223</v>
      </c>
      <c r="O10" s="33">
        <v>0.15110450549868926</v>
      </c>
    </row>
    <row r="11" spans="1:15" ht="16.5" x14ac:dyDescent="0.3">
      <c r="A11" s="5" t="s">
        <v>55</v>
      </c>
      <c r="B11" s="5" t="s">
        <v>56</v>
      </c>
      <c r="C11" s="5" t="s">
        <v>47</v>
      </c>
      <c r="D11" s="5" t="s">
        <v>48</v>
      </c>
      <c r="E11" s="5">
        <v>20080</v>
      </c>
      <c r="F11" s="46">
        <v>19100</v>
      </c>
      <c r="G11" s="46">
        <v>19678.955498846251</v>
      </c>
      <c r="H11" s="46">
        <v>20040.287582082121</v>
      </c>
      <c r="I11" s="46">
        <v>20377.993562484229</v>
      </c>
      <c r="J11" s="47">
        <v>18904.750799306192</v>
      </c>
      <c r="K11" s="49">
        <v>-0.55441253814262348</v>
      </c>
      <c r="L11" s="33">
        <v>0.29906110732236257</v>
      </c>
      <c r="M11" s="33">
        <v>0.1821137314712562</v>
      </c>
      <c r="N11" s="33">
        <v>0.16724915695183196</v>
      </c>
      <c r="O11" s="33">
        <v>-0.74761451661492506</v>
      </c>
    </row>
    <row r="12" spans="1:15" ht="16.5" x14ac:dyDescent="0.3">
      <c r="A12" s="5" t="s">
        <v>57</v>
      </c>
      <c r="B12" s="5" t="s">
        <v>58</v>
      </c>
      <c r="C12" s="5" t="s">
        <v>47</v>
      </c>
      <c r="D12" s="5" t="s">
        <v>48</v>
      </c>
      <c r="E12" s="5">
        <v>15990</v>
      </c>
      <c r="F12" s="46">
        <v>10633</v>
      </c>
      <c r="G12" s="46">
        <v>11573.825513319282</v>
      </c>
      <c r="H12" s="46">
        <v>12047.08600445163</v>
      </c>
      <c r="I12" s="46">
        <v>12201.598327371192</v>
      </c>
      <c r="J12" s="47">
        <v>12217.158137904675</v>
      </c>
      <c r="K12" s="49">
        <v>-4.4321253447153648</v>
      </c>
      <c r="L12" s="33">
        <v>0.85144186782053488</v>
      </c>
      <c r="M12" s="33">
        <v>0.40157092438168895</v>
      </c>
      <c r="N12" s="33">
        <v>0.12752272379412677</v>
      </c>
      <c r="O12" s="33">
        <v>1.2744960363941793E-2</v>
      </c>
    </row>
    <row r="13" spans="1:15" ht="16.5" x14ac:dyDescent="0.3">
      <c r="A13" s="5" t="s">
        <v>59</v>
      </c>
      <c r="B13" s="5" t="s">
        <v>60</v>
      </c>
      <c r="C13" s="5" t="s">
        <v>47</v>
      </c>
      <c r="D13" s="5" t="s">
        <v>48</v>
      </c>
      <c r="E13" s="5">
        <v>15060</v>
      </c>
      <c r="F13" s="46">
        <v>14403</v>
      </c>
      <c r="G13" s="46">
        <v>15570.937441949674</v>
      </c>
      <c r="H13" s="46">
        <v>16473.871596299094</v>
      </c>
      <c r="I13" s="46">
        <v>16715.022187090595</v>
      </c>
      <c r="J13" s="47">
        <v>16757.188582240113</v>
      </c>
      <c r="K13" s="49">
        <v>-0.49439277094666112</v>
      </c>
      <c r="L13" s="33">
        <v>0.78274429077851426</v>
      </c>
      <c r="M13" s="33">
        <v>0.56528568286458025</v>
      </c>
      <c r="N13" s="33">
        <v>0.14542825530490244</v>
      </c>
      <c r="O13" s="33">
        <v>2.5198054637565193E-2</v>
      </c>
    </row>
    <row r="14" spans="1:15" ht="16.5" x14ac:dyDescent="0.3">
      <c r="A14" s="5" t="s">
        <v>61</v>
      </c>
      <c r="B14" s="5" t="s">
        <v>62</v>
      </c>
      <c r="C14" s="5" t="s">
        <v>47</v>
      </c>
      <c r="D14" s="5" t="s">
        <v>48</v>
      </c>
      <c r="E14" s="5">
        <v>2629</v>
      </c>
      <c r="F14" s="46">
        <v>2622</v>
      </c>
      <c r="G14" s="46">
        <v>2909.4827198057264</v>
      </c>
      <c r="H14" s="46">
        <v>3130.1347878744482</v>
      </c>
      <c r="I14" s="46">
        <v>3263.9837874177483</v>
      </c>
      <c r="J14" s="47">
        <v>2796.4094663023011</v>
      </c>
      <c r="K14" s="49">
        <v>-2.9619617038778578E-2</v>
      </c>
      <c r="L14" s="33">
        <v>1.0458099668573251</v>
      </c>
      <c r="M14" s="33">
        <v>0.73368599282646052</v>
      </c>
      <c r="N14" s="33">
        <v>0.41960190549339416</v>
      </c>
      <c r="O14" s="33">
        <v>-1.5342309866809734</v>
      </c>
    </row>
    <row r="15" spans="1:15" ht="16.5" x14ac:dyDescent="0.3">
      <c r="A15" s="5" t="s">
        <v>63</v>
      </c>
      <c r="B15" s="5" t="s">
        <v>64</v>
      </c>
      <c r="C15" s="5" t="s">
        <v>47</v>
      </c>
      <c r="D15" s="5" t="s">
        <v>48</v>
      </c>
      <c r="E15" s="5">
        <v>13783</v>
      </c>
      <c r="F15" s="46">
        <v>10236</v>
      </c>
      <c r="G15" s="46">
        <v>10454.612616552724</v>
      </c>
      <c r="H15" s="46">
        <v>10561.147151684821</v>
      </c>
      <c r="I15" s="46">
        <v>10361.511710904153</v>
      </c>
      <c r="J15" s="47">
        <v>9875.8575559956262</v>
      </c>
      <c r="K15" s="49">
        <v>-3.2517881783676206</v>
      </c>
      <c r="L15" s="33">
        <v>0.2115470601071312</v>
      </c>
      <c r="M15" s="33">
        <v>0.10143765752852474</v>
      </c>
      <c r="N15" s="33">
        <v>-0.19065562022494431</v>
      </c>
      <c r="O15" s="33">
        <v>-0.47889956271064404</v>
      </c>
    </row>
    <row r="16" spans="1:15" ht="16.5" x14ac:dyDescent="0.3">
      <c r="A16" s="5" t="s">
        <v>65</v>
      </c>
      <c r="B16" s="5" t="s">
        <v>66</v>
      </c>
      <c r="C16" s="5" t="s">
        <v>47</v>
      </c>
      <c r="D16" s="5" t="s">
        <v>48</v>
      </c>
      <c r="E16" s="5">
        <v>1583</v>
      </c>
      <c r="F16" s="46">
        <v>1785</v>
      </c>
      <c r="G16" s="46">
        <v>1874.8172091361196</v>
      </c>
      <c r="H16" s="46">
        <v>1943.9177862107181</v>
      </c>
      <c r="I16" s="46">
        <v>1994.1448977177195</v>
      </c>
      <c r="J16" s="47">
        <v>1769.9773269298842</v>
      </c>
      <c r="K16" s="49">
        <v>1.3433499931484016</v>
      </c>
      <c r="L16" s="33">
        <v>0.492134533271682</v>
      </c>
      <c r="M16" s="33">
        <v>0.36259828166864683</v>
      </c>
      <c r="N16" s="33">
        <v>0.25542487149590176</v>
      </c>
      <c r="O16" s="33">
        <v>-1.1854040531405263</v>
      </c>
    </row>
    <row r="17" spans="1:15" ht="16.5" x14ac:dyDescent="0.3">
      <c r="A17" s="5" t="s">
        <v>67</v>
      </c>
      <c r="B17" s="5" t="s">
        <v>68</v>
      </c>
      <c r="C17" s="5" t="s">
        <v>47</v>
      </c>
      <c r="D17" s="5" t="s">
        <v>48</v>
      </c>
      <c r="E17" s="5">
        <v>7233</v>
      </c>
      <c r="F17" s="46">
        <v>6883</v>
      </c>
      <c r="G17" s="46">
        <v>7582.8139521514813</v>
      </c>
      <c r="H17" s="46">
        <v>7946.4628028597472</v>
      </c>
      <c r="I17" s="46">
        <v>8130.7172776919642</v>
      </c>
      <c r="J17" s="47">
        <v>8209.3741761373876</v>
      </c>
      <c r="K17" s="49">
        <v>-0.5495873728940559</v>
      </c>
      <c r="L17" s="33">
        <v>0.97300078069864071</v>
      </c>
      <c r="M17" s="33">
        <v>0.46952417298606886</v>
      </c>
      <c r="N17" s="33">
        <v>0.22948538063112256</v>
      </c>
      <c r="O17" s="33">
        <v>9.6321838005541949E-2</v>
      </c>
    </row>
    <row r="18" spans="1:15" ht="16.5" x14ac:dyDescent="0.3">
      <c r="A18" s="5" t="s">
        <v>69</v>
      </c>
      <c r="B18" s="5" t="s">
        <v>70</v>
      </c>
      <c r="C18" s="5" t="s">
        <v>47</v>
      </c>
      <c r="D18" s="5" t="s">
        <v>48</v>
      </c>
      <c r="E18" s="5">
        <v>1265</v>
      </c>
      <c r="F18" s="46">
        <v>1376</v>
      </c>
      <c r="G18" s="46">
        <v>1398.2197522837473</v>
      </c>
      <c r="H18" s="46">
        <v>1417.4684575488595</v>
      </c>
      <c r="I18" s="46">
        <v>1439.5004598626103</v>
      </c>
      <c r="J18" s="47">
        <v>1441.7224075470735</v>
      </c>
      <c r="K18" s="49">
        <v>0.9389206545239448</v>
      </c>
      <c r="L18" s="33">
        <v>0.16031919826069441</v>
      </c>
      <c r="M18" s="33">
        <v>0.13682033642277158</v>
      </c>
      <c r="N18" s="33">
        <v>0.15435546888782348</v>
      </c>
      <c r="O18" s="33">
        <v>1.542483583341081E-2</v>
      </c>
    </row>
    <row r="19" spans="1:15" ht="16.5" x14ac:dyDescent="0.3">
      <c r="A19" s="5" t="s">
        <v>71</v>
      </c>
      <c r="B19" s="5" t="s">
        <v>72</v>
      </c>
      <c r="C19" s="5" t="s">
        <v>47</v>
      </c>
      <c r="D19" s="5" t="s">
        <v>48</v>
      </c>
      <c r="E19" s="5">
        <v>7640</v>
      </c>
      <c r="F19" s="46">
        <v>6883</v>
      </c>
      <c r="G19" s="46">
        <v>6249.7157147798998</v>
      </c>
      <c r="H19" s="46">
        <v>5922.448487529563</v>
      </c>
      <c r="I19" s="46">
        <v>5644.3862641429841</v>
      </c>
      <c r="J19" s="47">
        <v>4721.6870628626793</v>
      </c>
      <c r="K19" s="49">
        <v>-1.1526719059574919</v>
      </c>
      <c r="L19" s="33">
        <v>-0.96054329054700016</v>
      </c>
      <c r="M19" s="33">
        <v>-0.53641630021875608</v>
      </c>
      <c r="N19" s="33">
        <v>-0.47973049570934068</v>
      </c>
      <c r="O19" s="33">
        <v>-1.7691171277836926</v>
      </c>
    </row>
    <row r="20" spans="1:15" ht="16.5" x14ac:dyDescent="0.3">
      <c r="A20" s="5" t="s">
        <v>73</v>
      </c>
      <c r="B20" s="5" t="s">
        <v>74</v>
      </c>
      <c r="C20" s="5" t="s">
        <v>47</v>
      </c>
      <c r="D20" s="5" t="s">
        <v>48</v>
      </c>
      <c r="E20" s="5">
        <v>4861</v>
      </c>
      <c r="F20" s="46">
        <v>5387</v>
      </c>
      <c r="G20" s="46">
        <v>6303.7731412194235</v>
      </c>
      <c r="H20" s="46">
        <v>6899.1846105787818</v>
      </c>
      <c r="I20" s="46">
        <v>7352.5533288243541</v>
      </c>
      <c r="J20" s="47">
        <v>7465.2447556835677</v>
      </c>
      <c r="K20" s="49">
        <v>1.1481463533699943</v>
      </c>
      <c r="L20" s="33">
        <v>1.5840117566007672</v>
      </c>
      <c r="M20" s="33">
        <v>0.90663391984453501</v>
      </c>
      <c r="N20" s="33">
        <v>0.6384737324479195</v>
      </c>
      <c r="O20" s="33">
        <v>0.15222146920235158</v>
      </c>
    </row>
    <row r="21" spans="1:15" ht="16.5" x14ac:dyDescent="0.3">
      <c r="A21" s="5" t="s">
        <v>75</v>
      </c>
      <c r="B21" s="5" t="s">
        <v>76</v>
      </c>
      <c r="C21" s="5" t="s">
        <v>47</v>
      </c>
      <c r="D21" s="5" t="s">
        <v>48</v>
      </c>
      <c r="E21" s="5">
        <v>4122</v>
      </c>
      <c r="F21" s="46">
        <v>4026</v>
      </c>
      <c r="G21" s="46">
        <v>4182.4511584546781</v>
      </c>
      <c r="H21" s="46">
        <v>4279.4411512325705</v>
      </c>
      <c r="I21" s="46">
        <v>4359.0212173622722</v>
      </c>
      <c r="J21" s="47">
        <v>4102.277458991869</v>
      </c>
      <c r="K21" s="49">
        <v>-0.26149256933584164</v>
      </c>
      <c r="L21" s="33">
        <v>0.38196913974593016</v>
      </c>
      <c r="M21" s="33">
        <v>0.22951250476688223</v>
      </c>
      <c r="N21" s="33">
        <v>0.18442096468922475</v>
      </c>
      <c r="O21" s="33">
        <v>-0.6052135938582115</v>
      </c>
    </row>
    <row r="22" spans="1:15" ht="16.5" x14ac:dyDescent="0.3">
      <c r="A22" s="5" t="s">
        <v>77</v>
      </c>
      <c r="B22" s="5" t="s">
        <v>78</v>
      </c>
      <c r="C22" s="5" t="s">
        <v>47</v>
      </c>
      <c r="D22" s="5" t="s">
        <v>48</v>
      </c>
      <c r="E22" s="5">
        <v>4476</v>
      </c>
      <c r="F22" s="46">
        <v>5903</v>
      </c>
      <c r="G22" s="46">
        <v>6585.8494774193214</v>
      </c>
      <c r="H22" s="46">
        <v>7011.6480865193798</v>
      </c>
      <c r="I22" s="46">
        <v>7280.5704878960587</v>
      </c>
      <c r="J22" s="47">
        <v>7350.7665512950689</v>
      </c>
      <c r="K22" s="49">
        <v>3.1225476915427208</v>
      </c>
      <c r="L22" s="33">
        <v>1.1006392787474839</v>
      </c>
      <c r="M22" s="33">
        <v>0.6284610786653877</v>
      </c>
      <c r="N22" s="33">
        <v>0.37707358414149628</v>
      </c>
      <c r="O22" s="33">
        <v>9.5999826559101109E-2</v>
      </c>
    </row>
    <row r="23" spans="1:15" ht="16.5" x14ac:dyDescent="0.3">
      <c r="A23" s="5" t="s">
        <v>79</v>
      </c>
      <c r="B23" s="5" t="s">
        <v>80</v>
      </c>
      <c r="C23" s="5" t="s">
        <v>47</v>
      </c>
      <c r="D23" s="5" t="s">
        <v>48</v>
      </c>
      <c r="E23" s="5">
        <v>84577</v>
      </c>
      <c r="F23" s="46">
        <v>89091</v>
      </c>
      <c r="G23" s="46">
        <v>98956.114485199578</v>
      </c>
      <c r="H23" s="46">
        <v>104898.16081886431</v>
      </c>
      <c r="I23" s="46">
        <v>107685.90711700777</v>
      </c>
      <c r="J23" s="47">
        <v>109704.82248194695</v>
      </c>
      <c r="K23" s="49">
        <v>0.57940495299222405</v>
      </c>
      <c r="L23" s="33">
        <v>1.0557152053964458</v>
      </c>
      <c r="M23" s="33">
        <v>0.58483873009014253</v>
      </c>
      <c r="N23" s="33">
        <v>0.26263167355051742</v>
      </c>
      <c r="O23" s="33">
        <v>0.18591865972967803</v>
      </c>
    </row>
    <row r="24" spans="1:15" ht="16.5" x14ac:dyDescent="0.3">
      <c r="A24" s="5" t="s">
        <v>81</v>
      </c>
      <c r="B24" s="5" t="s">
        <v>82</v>
      </c>
      <c r="C24" s="5" t="s">
        <v>47</v>
      </c>
      <c r="D24" s="5" t="s">
        <v>48</v>
      </c>
      <c r="E24" s="5">
        <v>17919</v>
      </c>
      <c r="F24" s="46">
        <v>18006</v>
      </c>
      <c r="G24" s="46">
        <v>19979.434269058002</v>
      </c>
      <c r="H24" s="46">
        <v>21051.482391662172</v>
      </c>
      <c r="I24" s="46">
        <v>21712.193012431431</v>
      </c>
      <c r="J24" s="47">
        <v>21917.987982780094</v>
      </c>
      <c r="K24" s="49">
        <v>5.3830408567101529E-2</v>
      </c>
      <c r="L24" s="33">
        <v>1.045410854353146</v>
      </c>
      <c r="M24" s="33">
        <v>0.5240435508484298</v>
      </c>
      <c r="N24" s="33">
        <v>0.30950811698253755</v>
      </c>
      <c r="O24" s="33">
        <v>9.4381271527899102E-2</v>
      </c>
    </row>
    <row r="25" spans="1:15" ht="16.5" x14ac:dyDescent="0.3">
      <c r="A25" s="5" t="s">
        <v>83</v>
      </c>
      <c r="B25" s="5" t="s">
        <v>84</v>
      </c>
      <c r="C25" s="5" t="s">
        <v>47</v>
      </c>
      <c r="D25" s="5" t="s">
        <v>48</v>
      </c>
      <c r="E25" s="5">
        <v>34705</v>
      </c>
      <c r="F25" s="46">
        <v>43899</v>
      </c>
      <c r="G25" s="46">
        <v>46613.08374265251</v>
      </c>
      <c r="H25" s="46">
        <v>48515.088702263805</v>
      </c>
      <c r="I25" s="46">
        <v>50094.736307209001</v>
      </c>
      <c r="J25" s="47">
        <v>51042.689018629768</v>
      </c>
      <c r="K25" s="49">
        <v>2.6455879092073031</v>
      </c>
      <c r="L25" s="33">
        <v>0.60170026683650235</v>
      </c>
      <c r="M25" s="33">
        <v>0.40073669165623382</v>
      </c>
      <c r="N25" s="33">
        <v>0.32092468434834487</v>
      </c>
      <c r="O25" s="33">
        <v>0.18763965669696958</v>
      </c>
    </row>
    <row r="26" spans="1:15" ht="16.5" x14ac:dyDescent="0.3">
      <c r="A26" s="5" t="s">
        <v>85</v>
      </c>
      <c r="B26" s="5" t="s">
        <v>86</v>
      </c>
      <c r="C26" s="5" t="s">
        <v>47</v>
      </c>
      <c r="D26" s="5" t="s">
        <v>48</v>
      </c>
      <c r="E26" s="5">
        <v>24638</v>
      </c>
      <c r="F26" s="46">
        <v>23576</v>
      </c>
      <c r="G26" s="46">
        <v>26276.123148912531</v>
      </c>
      <c r="H26" s="46">
        <v>28109.229248971198</v>
      </c>
      <c r="I26" s="46">
        <v>28939.316393877391</v>
      </c>
      <c r="J26" s="47">
        <v>28977.770911796488</v>
      </c>
      <c r="K26" s="49">
        <v>-0.48836715858268098</v>
      </c>
      <c r="L26" s="33">
        <v>1.0902141548441602</v>
      </c>
      <c r="M26" s="33">
        <v>0.67665205184124222</v>
      </c>
      <c r="N26" s="33">
        <v>0.29145524723246385</v>
      </c>
      <c r="O26" s="33">
        <v>1.3280045213415193E-2</v>
      </c>
    </row>
    <row r="27" spans="1:15" ht="16.5" x14ac:dyDescent="0.3">
      <c r="A27" s="5" t="s">
        <v>87</v>
      </c>
      <c r="B27" s="5" t="s">
        <v>88</v>
      </c>
      <c r="C27" s="5" t="s">
        <v>47</v>
      </c>
      <c r="D27" s="5" t="s">
        <v>48</v>
      </c>
      <c r="E27" s="5">
        <v>3392</v>
      </c>
      <c r="F27" s="46">
        <v>3737</v>
      </c>
      <c r="G27" s="46">
        <v>3662.0735527932275</v>
      </c>
      <c r="H27" s="46">
        <v>3606.2811387488741</v>
      </c>
      <c r="I27" s="46">
        <v>3592.0821730754938</v>
      </c>
      <c r="J27" s="47">
        <v>3278.1331702658272</v>
      </c>
      <c r="K27" s="49">
        <v>1.0820728776483435</v>
      </c>
      <c r="L27" s="33">
        <v>-0.20233122422600447</v>
      </c>
      <c r="M27" s="33">
        <v>-0.15340666717168494</v>
      </c>
      <c r="N27" s="33">
        <v>-3.9442809568301929E-2</v>
      </c>
      <c r="O27" s="33">
        <v>-0.9104096643437809</v>
      </c>
    </row>
    <row r="28" spans="1:15" ht="16.5" x14ac:dyDescent="0.3">
      <c r="A28" s="5" t="s">
        <v>89</v>
      </c>
      <c r="B28" s="5" t="s">
        <v>90</v>
      </c>
      <c r="C28" s="5" t="s">
        <v>47</v>
      </c>
      <c r="D28" s="5" t="s">
        <v>48</v>
      </c>
      <c r="E28" s="5">
        <v>16583</v>
      </c>
      <c r="F28" s="46">
        <v>16365</v>
      </c>
      <c r="G28" s="46">
        <v>18471.227068302658</v>
      </c>
      <c r="H28" s="46">
        <v>19720.953100917512</v>
      </c>
      <c r="I28" s="46">
        <v>20417.2243797558</v>
      </c>
      <c r="J28" s="47">
        <v>20560.225434805507</v>
      </c>
      <c r="K28" s="49">
        <v>-0.14692713711428329</v>
      </c>
      <c r="L28" s="33">
        <v>1.2180517546406922</v>
      </c>
      <c r="M28" s="33">
        <v>0.6568221972571564</v>
      </c>
      <c r="N28" s="33">
        <v>0.34757461701961923</v>
      </c>
      <c r="O28" s="33">
        <v>6.981964569179322E-2</v>
      </c>
    </row>
    <row r="29" spans="1:15" ht="16.5" x14ac:dyDescent="0.3">
      <c r="A29" s="5" t="s">
        <v>91</v>
      </c>
      <c r="B29" s="5" t="s">
        <v>92</v>
      </c>
      <c r="C29" s="5" t="s">
        <v>47</v>
      </c>
      <c r="D29" s="5" t="s">
        <v>48</v>
      </c>
      <c r="E29" s="5">
        <v>22158</v>
      </c>
      <c r="F29" s="46">
        <v>23117</v>
      </c>
      <c r="G29" s="46">
        <v>24632.347638560885</v>
      </c>
      <c r="H29" s="46">
        <v>25691.066597061999</v>
      </c>
      <c r="I29" s="46">
        <v>26027.775911348694</v>
      </c>
      <c r="J29" s="47">
        <v>26061.688606130749</v>
      </c>
      <c r="K29" s="49">
        <v>0.47188402134517027</v>
      </c>
      <c r="L29" s="33">
        <v>0.63694236747835475</v>
      </c>
      <c r="M29" s="33">
        <v>0.42171476897350235</v>
      </c>
      <c r="N29" s="33">
        <v>0.13029424756676455</v>
      </c>
      <c r="O29" s="33">
        <v>1.3021791588863074E-2</v>
      </c>
    </row>
    <row r="30" spans="1:15" ht="16.5" x14ac:dyDescent="0.3">
      <c r="A30" s="5" t="s">
        <v>93</v>
      </c>
      <c r="B30" s="5" t="s">
        <v>48</v>
      </c>
      <c r="C30" s="5" t="s">
        <v>47</v>
      </c>
      <c r="D30" s="5" t="s">
        <v>48</v>
      </c>
      <c r="E30" s="5">
        <v>367061</v>
      </c>
      <c r="F30" s="46">
        <v>501214</v>
      </c>
      <c r="G30" s="46">
        <v>615111.42608548491</v>
      </c>
      <c r="H30" s="46">
        <v>679294.6713542192</v>
      </c>
      <c r="I30" s="46">
        <v>719946.69363231282</v>
      </c>
      <c r="J30" s="47">
        <v>750749.10378395161</v>
      </c>
      <c r="K30" s="49">
        <v>3.521763373954867</v>
      </c>
      <c r="L30" s="33">
        <v>2.0688120361920692</v>
      </c>
      <c r="M30" s="33">
        <v>0.99745757206846086</v>
      </c>
      <c r="N30" s="33">
        <v>0.58291397800409595</v>
      </c>
      <c r="O30" s="33">
        <v>0.41982219921281594</v>
      </c>
    </row>
    <row r="31" spans="1:15" ht="16.5" x14ac:dyDescent="0.3">
      <c r="A31" s="4"/>
      <c r="B31" s="5" t="s">
        <v>100</v>
      </c>
      <c r="C31" s="4"/>
      <c r="D31" s="5"/>
      <c r="E31" s="6">
        <f>SUM(E7:E30)</f>
        <v>774183</v>
      </c>
      <c r="F31" s="6">
        <f t="shared" ref="F31:I31" si="0">SUM(F7:F30)</f>
        <v>924276</v>
      </c>
      <c r="G31" s="6">
        <f t="shared" si="0"/>
        <v>1075520.6326817507</v>
      </c>
      <c r="H31" s="6">
        <f t="shared" si="0"/>
        <v>1162882.8926879244</v>
      </c>
      <c r="I31" s="6">
        <f t="shared" si="0"/>
        <v>1220606.2786088216</v>
      </c>
      <c r="J31" s="45">
        <f>SUM(J7:J30)</f>
        <v>1255526.8021451635</v>
      </c>
      <c r="K31" s="49">
        <f>(((F31/E31)^(1/9))-1)*100</f>
        <v>1.9884270896770584</v>
      </c>
      <c r="L31" s="33">
        <f t="shared" ref="L31:O32" si="1">(((G31/F31)^(1/10))-1)*100</f>
        <v>1.5270358871504408</v>
      </c>
      <c r="M31" s="33">
        <f t="shared" si="1"/>
        <v>0.78403075502069264</v>
      </c>
      <c r="N31" s="33">
        <f t="shared" si="1"/>
        <v>0.48563048787899632</v>
      </c>
      <c r="O31" s="33">
        <f>(((J31/I31)^(1/10))-1)*100</f>
        <v>0.28247382948565214</v>
      </c>
    </row>
    <row r="32" spans="1:15" ht="17.25" thickBot="1" x14ac:dyDescent="0.35">
      <c r="A32" s="26"/>
      <c r="B32" s="26" t="s">
        <v>18</v>
      </c>
      <c r="C32" s="26"/>
      <c r="D32" s="26"/>
      <c r="E32" s="27">
        <v>15743171</v>
      </c>
      <c r="F32" s="27">
        <v>17891494</v>
      </c>
      <c r="G32" s="27">
        <v>19957444</v>
      </c>
      <c r="H32" s="27">
        <v>21292666.000000011</v>
      </c>
      <c r="I32" s="27">
        <v>22220111.999999959</v>
      </c>
      <c r="J32" s="27">
        <v>22473382</v>
      </c>
      <c r="K32" s="50">
        <f>(((F32/E32)^(1/9))-1)*100</f>
        <v>1.4314678811546688</v>
      </c>
      <c r="L32" s="44">
        <f t="shared" si="1"/>
        <v>1.0987605399278344</v>
      </c>
      <c r="M32" s="44">
        <f t="shared" si="1"/>
        <v>0.64970637042673918</v>
      </c>
      <c r="N32" s="44">
        <f t="shared" si="1"/>
        <v>0.42726147550298244</v>
      </c>
      <c r="O32" s="44">
        <f t="shared" si="1"/>
        <v>0.11340187097295118</v>
      </c>
    </row>
    <row r="33" spans="1:15" ht="17.25" thickTop="1" x14ac:dyDescent="0.3">
      <c r="A33" s="57" t="s">
        <v>122</v>
      </c>
      <c r="B33" s="1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6.5" x14ac:dyDescent="0.3">
      <c r="A34" s="57" t="s">
        <v>123</v>
      </c>
      <c r="B34" s="1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6.5" x14ac:dyDescent="0.3">
      <c r="A35" s="17"/>
      <c r="B35" s="1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12">
    <mergeCell ref="N5:N6"/>
    <mergeCell ref="O5:O6"/>
    <mergeCell ref="A1:O3"/>
    <mergeCell ref="A4:A6"/>
    <mergeCell ref="B4:B6"/>
    <mergeCell ref="C4:C6"/>
    <mergeCell ref="D4:D6"/>
    <mergeCell ref="E4:J4"/>
    <mergeCell ref="K4:O4"/>
    <mergeCell ref="K5:K6"/>
    <mergeCell ref="L5:L6"/>
    <mergeCell ref="M5:M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C88D-6FC7-4F98-8B4C-18CA4C7E7624}">
  <dimension ref="A1:BT30"/>
  <sheetViews>
    <sheetView workbookViewId="0">
      <selection activeCell="F4" sqref="F4"/>
    </sheetView>
  </sheetViews>
  <sheetFormatPr defaultRowHeight="15" x14ac:dyDescent="0.25"/>
  <cols>
    <col min="2" max="2" width="22" bestFit="1" customWidth="1"/>
    <col min="4" max="4" width="8.42578125" customWidth="1"/>
    <col min="5" max="5" width="11.5703125" bestFit="1" customWidth="1"/>
    <col min="6" max="6" width="10.5703125" bestFit="1" customWidth="1"/>
    <col min="7" max="7" width="11.5703125" bestFit="1" customWidth="1"/>
    <col min="8" max="10" width="10.5703125" bestFit="1" customWidth="1"/>
    <col min="11" max="11" width="11.5703125" bestFit="1" customWidth="1"/>
    <col min="12" max="14" width="10.5703125" bestFit="1" customWidth="1"/>
    <col min="15" max="16" width="9.5703125" bestFit="1" customWidth="1"/>
    <col min="17" max="21" width="9.42578125" bestFit="1" customWidth="1"/>
    <col min="22" max="24" width="13.85546875" bestFit="1" customWidth="1"/>
    <col min="25" max="27" width="12.7109375" bestFit="1" customWidth="1"/>
    <col min="28" max="28" width="13.85546875" bestFit="1" customWidth="1"/>
    <col min="29" max="33" width="12.7109375" bestFit="1" customWidth="1"/>
    <col min="34" max="38" width="9.42578125" bestFit="1" customWidth="1"/>
    <col min="39" max="41" width="13.85546875" bestFit="1" customWidth="1"/>
    <col min="42" max="44" width="12.7109375" bestFit="1" customWidth="1"/>
    <col min="45" max="45" width="13.85546875" bestFit="1" customWidth="1"/>
    <col min="46" max="50" width="12.7109375" bestFit="1" customWidth="1"/>
    <col min="51" max="55" width="9.42578125" bestFit="1" customWidth="1"/>
    <col min="56" max="58" width="13.85546875" bestFit="1" customWidth="1"/>
    <col min="59" max="61" width="12.7109375" bestFit="1" customWidth="1"/>
    <col min="62" max="62" width="13.85546875" bestFit="1" customWidth="1"/>
    <col min="63" max="67" width="12.7109375" bestFit="1" customWidth="1"/>
    <col min="68" max="72" width="9.42578125" bestFit="1" customWidth="1"/>
  </cols>
  <sheetData>
    <row r="1" spans="1:72" ht="15" customHeight="1" x14ac:dyDescent="0.25">
      <c r="A1" s="68" t="s">
        <v>102</v>
      </c>
      <c r="B1" s="70" t="s">
        <v>1</v>
      </c>
      <c r="C1" s="70" t="s">
        <v>2</v>
      </c>
      <c r="D1" s="71" t="s">
        <v>3</v>
      </c>
      <c r="E1" s="72">
        <v>2010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6">
        <v>2020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6">
        <v>2030</v>
      </c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6">
        <v>2040</v>
      </c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</row>
    <row r="2" spans="1:72" ht="30.75" customHeight="1" x14ac:dyDescent="0.25">
      <c r="A2" s="68"/>
      <c r="B2" s="70"/>
      <c r="C2" s="70"/>
      <c r="D2" s="71"/>
      <c r="E2" s="78" t="s">
        <v>110</v>
      </c>
      <c r="F2" s="79" t="s">
        <v>112</v>
      </c>
      <c r="G2" s="80" t="s">
        <v>113</v>
      </c>
      <c r="H2" s="81" t="s">
        <v>114</v>
      </c>
      <c r="I2" s="81"/>
      <c r="J2" s="81"/>
      <c r="K2" s="81" t="s">
        <v>115</v>
      </c>
      <c r="L2" s="81"/>
      <c r="M2" s="81"/>
      <c r="N2" s="81" t="s">
        <v>116</v>
      </c>
      <c r="O2" s="81"/>
      <c r="P2" s="81"/>
      <c r="Q2" s="71" t="s">
        <v>117</v>
      </c>
      <c r="R2" s="71" t="s">
        <v>118</v>
      </c>
      <c r="S2" s="71"/>
      <c r="T2" s="71"/>
      <c r="U2" s="74" t="s">
        <v>119</v>
      </c>
      <c r="V2" s="78" t="s">
        <v>110</v>
      </c>
      <c r="W2" s="79" t="s">
        <v>112</v>
      </c>
      <c r="X2" s="80" t="s">
        <v>113</v>
      </c>
      <c r="Y2" s="81" t="s">
        <v>114</v>
      </c>
      <c r="Z2" s="81"/>
      <c r="AA2" s="81"/>
      <c r="AB2" s="81" t="s">
        <v>115</v>
      </c>
      <c r="AC2" s="81"/>
      <c r="AD2" s="81"/>
      <c r="AE2" s="81" t="s">
        <v>116</v>
      </c>
      <c r="AF2" s="81"/>
      <c r="AG2" s="81"/>
      <c r="AH2" s="71" t="s">
        <v>117</v>
      </c>
      <c r="AI2" s="71" t="s">
        <v>118</v>
      </c>
      <c r="AJ2" s="71"/>
      <c r="AK2" s="71"/>
      <c r="AL2" s="74" t="s">
        <v>119</v>
      </c>
      <c r="AM2" s="78" t="s">
        <v>110</v>
      </c>
      <c r="AN2" s="79" t="s">
        <v>112</v>
      </c>
      <c r="AO2" s="80" t="s">
        <v>113</v>
      </c>
      <c r="AP2" s="81" t="s">
        <v>114</v>
      </c>
      <c r="AQ2" s="81"/>
      <c r="AR2" s="81"/>
      <c r="AS2" s="81" t="s">
        <v>115</v>
      </c>
      <c r="AT2" s="81"/>
      <c r="AU2" s="81"/>
      <c r="AV2" s="81" t="s">
        <v>116</v>
      </c>
      <c r="AW2" s="81"/>
      <c r="AX2" s="81"/>
      <c r="AY2" s="71" t="s">
        <v>117</v>
      </c>
      <c r="AZ2" s="71" t="s">
        <v>118</v>
      </c>
      <c r="BA2" s="71"/>
      <c r="BB2" s="71"/>
      <c r="BC2" s="74" t="s">
        <v>119</v>
      </c>
      <c r="BD2" s="78" t="s">
        <v>110</v>
      </c>
      <c r="BE2" s="79" t="s">
        <v>112</v>
      </c>
      <c r="BF2" s="80" t="s">
        <v>113</v>
      </c>
      <c r="BG2" s="81" t="s">
        <v>114</v>
      </c>
      <c r="BH2" s="81"/>
      <c r="BI2" s="81"/>
      <c r="BJ2" s="81" t="s">
        <v>115</v>
      </c>
      <c r="BK2" s="81"/>
      <c r="BL2" s="81"/>
      <c r="BM2" s="81" t="s">
        <v>116</v>
      </c>
      <c r="BN2" s="81"/>
      <c r="BO2" s="81"/>
      <c r="BP2" s="71" t="s">
        <v>117</v>
      </c>
      <c r="BQ2" s="71" t="s">
        <v>118</v>
      </c>
      <c r="BR2" s="71"/>
      <c r="BS2" s="71"/>
      <c r="BT2" s="74" t="s">
        <v>119</v>
      </c>
    </row>
    <row r="3" spans="1:72" x14ac:dyDescent="0.25">
      <c r="A3" s="69"/>
      <c r="B3" s="70"/>
      <c r="C3" s="70"/>
      <c r="D3" s="71"/>
      <c r="E3" s="78"/>
      <c r="F3" s="79"/>
      <c r="G3" s="80"/>
      <c r="H3" s="51" t="s">
        <v>110</v>
      </c>
      <c r="I3" s="51" t="s">
        <v>112</v>
      </c>
      <c r="J3" s="51" t="s">
        <v>113</v>
      </c>
      <c r="K3" s="51" t="s">
        <v>110</v>
      </c>
      <c r="L3" s="51" t="s">
        <v>112</v>
      </c>
      <c r="M3" s="51" t="s">
        <v>113</v>
      </c>
      <c r="N3" s="51" t="s">
        <v>110</v>
      </c>
      <c r="O3" s="51" t="s">
        <v>112</v>
      </c>
      <c r="P3" s="51" t="s">
        <v>113</v>
      </c>
      <c r="Q3" s="71"/>
      <c r="R3" s="51" t="s">
        <v>114</v>
      </c>
      <c r="S3" s="51" t="s">
        <v>120</v>
      </c>
      <c r="T3" s="51" t="s">
        <v>121</v>
      </c>
      <c r="U3" s="75"/>
      <c r="V3" s="78"/>
      <c r="W3" s="79"/>
      <c r="X3" s="80"/>
      <c r="Y3" s="51" t="s">
        <v>110</v>
      </c>
      <c r="Z3" s="51" t="s">
        <v>112</v>
      </c>
      <c r="AA3" s="51" t="s">
        <v>113</v>
      </c>
      <c r="AB3" s="51" t="s">
        <v>110</v>
      </c>
      <c r="AC3" s="51" t="s">
        <v>112</v>
      </c>
      <c r="AD3" s="51" t="s">
        <v>113</v>
      </c>
      <c r="AE3" s="51" t="s">
        <v>110</v>
      </c>
      <c r="AF3" s="51" t="s">
        <v>112</v>
      </c>
      <c r="AG3" s="51" t="s">
        <v>113</v>
      </c>
      <c r="AH3" s="71"/>
      <c r="AI3" s="51" t="s">
        <v>114</v>
      </c>
      <c r="AJ3" s="51" t="s">
        <v>120</v>
      </c>
      <c r="AK3" s="51" t="s">
        <v>121</v>
      </c>
      <c r="AL3" s="75"/>
      <c r="AM3" s="78"/>
      <c r="AN3" s="79"/>
      <c r="AO3" s="80"/>
      <c r="AP3" s="51" t="s">
        <v>110</v>
      </c>
      <c r="AQ3" s="51" t="s">
        <v>112</v>
      </c>
      <c r="AR3" s="51" t="s">
        <v>113</v>
      </c>
      <c r="AS3" s="51" t="s">
        <v>110</v>
      </c>
      <c r="AT3" s="51" t="s">
        <v>112</v>
      </c>
      <c r="AU3" s="51" t="s">
        <v>113</v>
      </c>
      <c r="AV3" s="51" t="s">
        <v>110</v>
      </c>
      <c r="AW3" s="51" t="s">
        <v>112</v>
      </c>
      <c r="AX3" s="51" t="s">
        <v>113</v>
      </c>
      <c r="AY3" s="71"/>
      <c r="AZ3" s="51" t="s">
        <v>114</v>
      </c>
      <c r="BA3" s="51" t="s">
        <v>120</v>
      </c>
      <c r="BB3" s="51" t="s">
        <v>121</v>
      </c>
      <c r="BC3" s="75"/>
      <c r="BD3" s="78"/>
      <c r="BE3" s="79"/>
      <c r="BF3" s="80"/>
      <c r="BG3" s="51" t="s">
        <v>110</v>
      </c>
      <c r="BH3" s="51" t="s">
        <v>112</v>
      </c>
      <c r="BI3" s="51" t="s">
        <v>113</v>
      </c>
      <c r="BJ3" s="51" t="s">
        <v>110</v>
      </c>
      <c r="BK3" s="51" t="s">
        <v>112</v>
      </c>
      <c r="BL3" s="51" t="s">
        <v>113</v>
      </c>
      <c r="BM3" s="51" t="s">
        <v>110</v>
      </c>
      <c r="BN3" s="51" t="s">
        <v>112</v>
      </c>
      <c r="BO3" s="51" t="s">
        <v>113</v>
      </c>
      <c r="BP3" s="71"/>
      <c r="BQ3" s="51" t="s">
        <v>114</v>
      </c>
      <c r="BR3" s="51" t="s">
        <v>120</v>
      </c>
      <c r="BS3" s="51" t="s">
        <v>121</v>
      </c>
      <c r="BT3" s="75"/>
    </row>
    <row r="4" spans="1:72" x14ac:dyDescent="0.25">
      <c r="A4" t="s">
        <v>51</v>
      </c>
      <c r="B4" t="s">
        <v>52</v>
      </c>
      <c r="C4" s="12" t="s">
        <v>47</v>
      </c>
      <c r="D4" t="s">
        <v>48</v>
      </c>
      <c r="E4" s="52">
        <v>6256.9293178225826</v>
      </c>
      <c r="F4" s="52">
        <v>3154.5940462344447</v>
      </c>
      <c r="G4" s="52">
        <v>3102.3352715881379</v>
      </c>
      <c r="H4" s="52">
        <v>1551.1952946502724</v>
      </c>
      <c r="I4" s="52">
        <v>798.4872168786344</v>
      </c>
      <c r="J4" s="52">
        <v>752.70807777163782</v>
      </c>
      <c r="K4" s="52">
        <v>4309.6370315649438</v>
      </c>
      <c r="L4" s="52">
        <v>2149.9109712365239</v>
      </c>
      <c r="M4" s="52">
        <v>2159.7260603284199</v>
      </c>
      <c r="N4" s="52">
        <v>396.09699160736648</v>
      </c>
      <c r="O4" s="52">
        <v>206.1958581192863</v>
      </c>
      <c r="P4" s="52">
        <v>189.90113348808015</v>
      </c>
      <c r="Q4" s="53">
        <v>45.184600744683252</v>
      </c>
      <c r="R4" s="53">
        <v>24.791638451656507</v>
      </c>
      <c r="S4" s="53">
        <v>68.877828286938382</v>
      </c>
      <c r="T4" s="53">
        <v>6.3305332614051109</v>
      </c>
      <c r="U4" s="53">
        <v>25.534953140550186</v>
      </c>
      <c r="V4" s="54">
        <v>6990.2745767222805</v>
      </c>
      <c r="W4" s="52">
        <v>3526.1894701188198</v>
      </c>
      <c r="X4" s="52">
        <v>3464.0851066034606</v>
      </c>
      <c r="Y4" s="52">
        <v>1376.8276462949843</v>
      </c>
      <c r="Z4" s="52">
        <v>715.63640805031855</v>
      </c>
      <c r="AA4" s="52">
        <v>661.19123824466578</v>
      </c>
      <c r="AB4" s="52">
        <v>4732.3290918593393</v>
      </c>
      <c r="AC4" s="52">
        <v>2347.2157611483963</v>
      </c>
      <c r="AD4" s="52">
        <v>2385.113330710943</v>
      </c>
      <c r="AE4" s="52">
        <v>881.11783856795705</v>
      </c>
      <c r="AF4" s="52">
        <v>463.33730092010501</v>
      </c>
      <c r="AG4" s="52">
        <v>417.78053764785199</v>
      </c>
      <c r="AH4" s="53">
        <v>47.713196631804635</v>
      </c>
      <c r="AI4" s="53">
        <v>19.696331398480986</v>
      </c>
      <c r="AJ4" s="53">
        <v>67.698758323715452</v>
      </c>
      <c r="AK4" s="53">
        <v>12.604910277803574</v>
      </c>
      <c r="AL4" s="53">
        <v>63.996233728965827</v>
      </c>
      <c r="AM4" s="54">
        <v>7415.8134173508897</v>
      </c>
      <c r="AN4" s="52">
        <v>3719.1109884189946</v>
      </c>
      <c r="AO4" s="52">
        <v>3696.7024289318952</v>
      </c>
      <c r="AP4" s="52">
        <v>1361.396204139985</v>
      </c>
      <c r="AQ4" s="52">
        <v>678.95785548774541</v>
      </c>
      <c r="AR4" s="52">
        <v>682.4383486522396</v>
      </c>
      <c r="AS4" s="52">
        <v>5036.1197779529775</v>
      </c>
      <c r="AT4" s="52">
        <v>2527.2465832648168</v>
      </c>
      <c r="AU4" s="52">
        <v>2508.8731946881599</v>
      </c>
      <c r="AV4" s="52">
        <v>1018.2974352579279</v>
      </c>
      <c r="AW4" s="52">
        <v>512.90654966643228</v>
      </c>
      <c r="AX4" s="52">
        <v>505.39088559149559</v>
      </c>
      <c r="AY4" s="53">
        <v>47.252522662699313</v>
      </c>
      <c r="AZ4" s="53">
        <v>18.358015871255688</v>
      </c>
      <c r="BA4" s="53">
        <v>67.910551338439731</v>
      </c>
      <c r="BB4" s="53">
        <v>13.731432790304595</v>
      </c>
      <c r="BC4" s="53">
        <v>74.798022218756074</v>
      </c>
      <c r="BD4" s="54">
        <v>7551.1381851234264</v>
      </c>
      <c r="BE4" s="52">
        <v>3467.5125075380397</v>
      </c>
      <c r="BF4" s="52">
        <v>4083.6256775853867</v>
      </c>
      <c r="BG4" s="52">
        <v>1273.7962795325384</v>
      </c>
      <c r="BH4" s="52">
        <v>601.36732004353951</v>
      </c>
      <c r="BI4" s="52">
        <v>672.42895948899877</v>
      </c>
      <c r="BJ4" s="52">
        <v>5028.9583008931804</v>
      </c>
      <c r="BK4" s="52">
        <v>2365.0400878288146</v>
      </c>
      <c r="BL4" s="52">
        <v>2663.9182130643649</v>
      </c>
      <c r="BM4" s="52">
        <v>1248.3836046977081</v>
      </c>
      <c r="BN4" s="52">
        <v>501.10509966568532</v>
      </c>
      <c r="BO4" s="52">
        <v>747.27850503202285</v>
      </c>
      <c r="BP4" s="53">
        <v>50.153127811425449</v>
      </c>
      <c r="BQ4" s="53">
        <v>16.868930859218779</v>
      </c>
      <c r="BR4" s="53">
        <v>66.598679266667133</v>
      </c>
      <c r="BS4" s="53">
        <v>16.532389874114092</v>
      </c>
      <c r="BT4" s="53">
        <v>98.004965531524675</v>
      </c>
    </row>
    <row r="5" spans="1:72" x14ac:dyDescent="0.25">
      <c r="A5" t="s">
        <v>53</v>
      </c>
      <c r="B5" t="s">
        <v>54</v>
      </c>
      <c r="C5" s="12" t="s">
        <v>47</v>
      </c>
      <c r="D5" t="s">
        <v>48</v>
      </c>
      <c r="E5" s="52">
        <v>2551.0300831528834</v>
      </c>
      <c r="F5" s="52">
        <v>1297.3026399063385</v>
      </c>
      <c r="G5" s="52">
        <v>1253.7274432465445</v>
      </c>
      <c r="H5" s="52">
        <v>607.40609668912964</v>
      </c>
      <c r="I5" s="52">
        <v>335.3609070737503</v>
      </c>
      <c r="J5" s="52">
        <v>272.04518961537934</v>
      </c>
      <c r="K5" s="52">
        <v>1695.3595185277086</v>
      </c>
      <c r="L5" s="52">
        <v>839.0136083542294</v>
      </c>
      <c r="M5" s="52">
        <v>856.34591017347896</v>
      </c>
      <c r="N5" s="52">
        <v>248.26446793604515</v>
      </c>
      <c r="O5" s="52">
        <v>122.92812447835892</v>
      </c>
      <c r="P5" s="52">
        <v>125.33634345768621</v>
      </c>
      <c r="Q5" s="53">
        <v>50.471333972174826</v>
      </c>
      <c r="R5" s="53">
        <v>23.810228687637462</v>
      </c>
      <c r="S5" s="53">
        <v>66.457841078548569</v>
      </c>
      <c r="T5" s="53">
        <v>9.731930233813971</v>
      </c>
      <c r="U5" s="53">
        <v>40.872896944777764</v>
      </c>
      <c r="V5" s="54">
        <v>2743.1269757993241</v>
      </c>
      <c r="W5" s="52">
        <v>1366.1405013584224</v>
      </c>
      <c r="X5" s="52">
        <v>1376.9864744409017</v>
      </c>
      <c r="Y5" s="52">
        <v>513.94430419737751</v>
      </c>
      <c r="Z5" s="52">
        <v>278.61858613265372</v>
      </c>
      <c r="AA5" s="52">
        <v>235.32571806472379</v>
      </c>
      <c r="AB5" s="52">
        <v>1889.4528920277071</v>
      </c>
      <c r="AC5" s="52">
        <v>920.16498667901192</v>
      </c>
      <c r="AD5" s="52">
        <v>969.28790534869495</v>
      </c>
      <c r="AE5" s="52">
        <v>339.72977957423961</v>
      </c>
      <c r="AF5" s="52">
        <v>167.35692854675671</v>
      </c>
      <c r="AG5" s="52">
        <v>172.37285102748291</v>
      </c>
      <c r="AH5" s="53">
        <v>45.181019721295002</v>
      </c>
      <c r="AI5" s="53">
        <v>18.735709601908546</v>
      </c>
      <c r="AJ5" s="53">
        <v>68.879527221926594</v>
      </c>
      <c r="AK5" s="53">
        <v>12.384763176164865</v>
      </c>
      <c r="AL5" s="53">
        <v>66.102450557321134</v>
      </c>
      <c r="AM5" s="54">
        <v>2860.2453495158602</v>
      </c>
      <c r="AN5" s="52">
        <v>1411.7451317248881</v>
      </c>
      <c r="AO5" s="52">
        <v>1448.5002177909721</v>
      </c>
      <c r="AP5" s="52">
        <v>513.13544142785565</v>
      </c>
      <c r="AQ5" s="52">
        <v>239.15232634551177</v>
      </c>
      <c r="AR5" s="52">
        <v>273.98311508234389</v>
      </c>
      <c r="AS5" s="52">
        <v>1873.4074411296745</v>
      </c>
      <c r="AT5" s="52">
        <v>923.17337715947747</v>
      </c>
      <c r="AU5" s="52">
        <v>950.23406397019721</v>
      </c>
      <c r="AV5" s="52">
        <v>473.70246695832998</v>
      </c>
      <c r="AW5" s="52">
        <v>249.41942821989892</v>
      </c>
      <c r="AX5" s="52">
        <v>224.28303873843106</v>
      </c>
      <c r="AY5" s="53">
        <v>52.676096332312916</v>
      </c>
      <c r="AZ5" s="53">
        <v>17.940259618452366</v>
      </c>
      <c r="BA5" s="53">
        <v>65.498137823972939</v>
      </c>
      <c r="BB5" s="53">
        <v>16.561602557574695</v>
      </c>
      <c r="BC5" s="53">
        <v>92.315289242193231</v>
      </c>
      <c r="BD5" s="54">
        <v>2903.7600131497552</v>
      </c>
      <c r="BE5" s="52">
        <v>1366.3502042682831</v>
      </c>
      <c r="BF5" s="52">
        <v>1537.4098088814721</v>
      </c>
      <c r="BG5" s="52">
        <v>502.75633056931304</v>
      </c>
      <c r="BH5" s="52">
        <v>248.81972922581465</v>
      </c>
      <c r="BI5" s="52">
        <v>253.93660134349835</v>
      </c>
      <c r="BJ5" s="52">
        <v>1843.4136800298957</v>
      </c>
      <c r="BK5" s="52">
        <v>871.61709599183177</v>
      </c>
      <c r="BL5" s="52">
        <v>971.79658403806377</v>
      </c>
      <c r="BM5" s="52">
        <v>557.59000255054673</v>
      </c>
      <c r="BN5" s="52">
        <v>245.91337905063662</v>
      </c>
      <c r="BO5" s="52">
        <v>311.67662349991008</v>
      </c>
      <c r="BP5" s="53">
        <v>57.520802010250009</v>
      </c>
      <c r="BQ5" s="53">
        <v>17.313976647263118</v>
      </c>
      <c r="BR5" s="53">
        <v>63.483678805477972</v>
      </c>
      <c r="BS5" s="53">
        <v>19.202344547258914</v>
      </c>
      <c r="BT5" s="53">
        <v>110.90660995141344</v>
      </c>
    </row>
    <row r="6" spans="1:72" x14ac:dyDescent="0.25">
      <c r="A6" t="s">
        <v>55</v>
      </c>
      <c r="B6" t="s">
        <v>56</v>
      </c>
      <c r="C6" s="12" t="s">
        <v>47</v>
      </c>
      <c r="D6" t="s">
        <v>48</v>
      </c>
      <c r="E6" s="52">
        <v>19678.955498846251</v>
      </c>
      <c r="F6" s="52">
        <v>10083.032719208553</v>
      </c>
      <c r="G6" s="52">
        <v>9595.9227796376999</v>
      </c>
      <c r="H6" s="52">
        <v>3903.9072907061354</v>
      </c>
      <c r="I6" s="52">
        <v>2021.4264882917896</v>
      </c>
      <c r="J6" s="52">
        <v>1882.4808024143458</v>
      </c>
      <c r="K6" s="52">
        <v>13589.489857654176</v>
      </c>
      <c r="L6" s="52">
        <v>6938.3414964420717</v>
      </c>
      <c r="M6" s="52">
        <v>6651.1483612121046</v>
      </c>
      <c r="N6" s="52">
        <v>2185.558350485941</v>
      </c>
      <c r="O6" s="52">
        <v>1123.2647344746915</v>
      </c>
      <c r="P6" s="52">
        <v>1062.2936160112495</v>
      </c>
      <c r="Q6" s="53">
        <v>44.810112115888089</v>
      </c>
      <c r="R6" s="53">
        <v>19.837980176005864</v>
      </c>
      <c r="S6" s="53">
        <v>69.0559509545662</v>
      </c>
      <c r="T6" s="53">
        <v>11.106068869427938</v>
      </c>
      <c r="U6" s="53">
        <v>55.983869178681722</v>
      </c>
      <c r="V6" s="54">
        <v>20040.287582082121</v>
      </c>
      <c r="W6" s="52">
        <v>10308.557759439176</v>
      </c>
      <c r="X6" s="52">
        <v>9731.7298226429448</v>
      </c>
      <c r="Y6" s="52">
        <v>3784.3552730841475</v>
      </c>
      <c r="Z6" s="52">
        <v>1965.3027992156012</v>
      </c>
      <c r="AA6" s="52">
        <v>1819.0524738685467</v>
      </c>
      <c r="AB6" s="52">
        <v>13740.075666871206</v>
      </c>
      <c r="AC6" s="52">
        <v>7041.1188384628003</v>
      </c>
      <c r="AD6" s="52">
        <v>6698.9568284084053</v>
      </c>
      <c r="AE6" s="52">
        <v>2515.8566421267669</v>
      </c>
      <c r="AF6" s="52">
        <v>1302.1361217607741</v>
      </c>
      <c r="AG6" s="52">
        <v>1213.7205203659928</v>
      </c>
      <c r="AH6" s="53">
        <v>45.852818193726549</v>
      </c>
      <c r="AI6" s="53">
        <v>18.883737359476381</v>
      </c>
      <c r="AJ6" s="53">
        <v>68.562267934498649</v>
      </c>
      <c r="AK6" s="53">
        <v>12.553994706024959</v>
      </c>
      <c r="AL6" s="53">
        <v>66.480455997896087</v>
      </c>
      <c r="AM6" s="54">
        <v>20377.993562484229</v>
      </c>
      <c r="AN6" s="52">
        <v>10339.145253194485</v>
      </c>
      <c r="AO6" s="52">
        <v>10038.848309289744</v>
      </c>
      <c r="AP6" s="52">
        <v>3141.3564204270147</v>
      </c>
      <c r="AQ6" s="52">
        <v>1562.2208689815357</v>
      </c>
      <c r="AR6" s="52">
        <v>1579.135551445479</v>
      </c>
      <c r="AS6" s="52">
        <v>13359.152423470272</v>
      </c>
      <c r="AT6" s="52">
        <v>6796.3034636070661</v>
      </c>
      <c r="AU6" s="52">
        <v>6562.8489598632059</v>
      </c>
      <c r="AV6" s="52">
        <v>3877.4847185869421</v>
      </c>
      <c r="AW6" s="52">
        <v>1980.6209206058832</v>
      </c>
      <c r="AX6" s="52">
        <v>1896.863797981059</v>
      </c>
      <c r="AY6" s="53">
        <v>52.539569252034113</v>
      </c>
      <c r="AZ6" s="53">
        <v>15.415435336137479</v>
      </c>
      <c r="BA6" s="53">
        <v>65.556760446054881</v>
      </c>
      <c r="BB6" s="53">
        <v>19.027804217807635</v>
      </c>
      <c r="BC6" s="53">
        <v>123.4334535671652</v>
      </c>
      <c r="BD6" s="54">
        <v>18904.750799306192</v>
      </c>
      <c r="BE6" s="52">
        <v>9604.3598450849331</v>
      </c>
      <c r="BF6" s="52">
        <v>9300.3909542212587</v>
      </c>
      <c r="BG6" s="52">
        <v>2524.5551081527283</v>
      </c>
      <c r="BH6" s="52">
        <v>1299.3290914535801</v>
      </c>
      <c r="BI6" s="52">
        <v>1225.2260166991482</v>
      </c>
      <c r="BJ6" s="52">
        <v>11885.3676642461</v>
      </c>
      <c r="BK6" s="52">
        <v>6191.3450565568564</v>
      </c>
      <c r="BL6" s="52">
        <v>5694.0226076892413</v>
      </c>
      <c r="BM6" s="52">
        <v>4494.8280269073639</v>
      </c>
      <c r="BN6" s="52">
        <v>2113.6856970744952</v>
      </c>
      <c r="BO6" s="52">
        <v>2381.1423298328687</v>
      </c>
      <c r="BP6" s="53">
        <v>59.059032361077058</v>
      </c>
      <c r="BQ6" s="53">
        <v>13.354077686363262</v>
      </c>
      <c r="BR6" s="53">
        <v>62.869739942206991</v>
      </c>
      <c r="BS6" s="53">
        <v>23.776182371429751</v>
      </c>
      <c r="BT6" s="53">
        <v>178.04436165373815</v>
      </c>
    </row>
    <row r="7" spans="1:72" x14ac:dyDescent="0.25">
      <c r="A7" t="s">
        <v>57</v>
      </c>
      <c r="B7" t="s">
        <v>58</v>
      </c>
      <c r="C7" s="12" t="s">
        <v>47</v>
      </c>
      <c r="D7" t="s">
        <v>48</v>
      </c>
      <c r="E7" s="52">
        <v>11573.825513319282</v>
      </c>
      <c r="F7" s="52">
        <v>6129.2653405823239</v>
      </c>
      <c r="G7" s="52">
        <v>5444.5601727369603</v>
      </c>
      <c r="H7" s="52">
        <v>2478.5822692804263</v>
      </c>
      <c r="I7" s="52">
        <v>1306.0130937943059</v>
      </c>
      <c r="J7" s="52">
        <v>1172.5691754861207</v>
      </c>
      <c r="K7" s="52">
        <v>8161.5216463174856</v>
      </c>
      <c r="L7" s="52">
        <v>4327.2971070550111</v>
      </c>
      <c r="M7" s="52">
        <v>3834.2245392624782</v>
      </c>
      <c r="N7" s="52">
        <v>933.72159772136865</v>
      </c>
      <c r="O7" s="52">
        <v>495.95513973300723</v>
      </c>
      <c r="P7" s="52">
        <v>437.76645798836137</v>
      </c>
      <c r="Q7" s="53">
        <v>41.809652842634328</v>
      </c>
      <c r="R7" s="53">
        <v>21.415410716431204</v>
      </c>
      <c r="S7" s="53">
        <v>70.517061423857825</v>
      </c>
      <c r="T7" s="53">
        <v>8.0675278597109656</v>
      </c>
      <c r="U7" s="53">
        <v>37.671599982535319</v>
      </c>
      <c r="V7" s="54">
        <v>12047.08600445163</v>
      </c>
      <c r="W7" s="52">
        <v>6326.2636014061218</v>
      </c>
      <c r="X7" s="52">
        <v>5720.8224030455085</v>
      </c>
      <c r="Y7" s="52">
        <v>2255.8253097903089</v>
      </c>
      <c r="Z7" s="52">
        <v>1174.5715598460163</v>
      </c>
      <c r="AA7" s="52">
        <v>1081.2537499442924</v>
      </c>
      <c r="AB7" s="52">
        <v>8280.7280764801617</v>
      </c>
      <c r="AC7" s="52">
        <v>4352.1012686451713</v>
      </c>
      <c r="AD7" s="52">
        <v>3928.6268078349904</v>
      </c>
      <c r="AE7" s="52">
        <v>1510.5326181811599</v>
      </c>
      <c r="AF7" s="52">
        <v>799.59077291493395</v>
      </c>
      <c r="AG7" s="52">
        <v>710.94184526622598</v>
      </c>
      <c r="AH7" s="53">
        <v>45.483415144002784</v>
      </c>
      <c r="AI7" s="53">
        <v>18.725070186738417</v>
      </c>
      <c r="AJ7" s="53">
        <v>68.736357268639679</v>
      </c>
      <c r="AK7" s="53">
        <v>12.538572544621903</v>
      </c>
      <c r="AL7" s="53">
        <v>66.961418139313807</v>
      </c>
      <c r="AM7" s="54">
        <v>12201.598327371192</v>
      </c>
      <c r="AN7" s="52">
        <v>6349.501298409401</v>
      </c>
      <c r="AO7" s="52">
        <v>5852.0970289617908</v>
      </c>
      <c r="AP7" s="52">
        <v>2003.9004523040635</v>
      </c>
      <c r="AQ7" s="52">
        <v>1010.2041421622766</v>
      </c>
      <c r="AR7" s="52">
        <v>993.69631014178697</v>
      </c>
      <c r="AS7" s="52">
        <v>8329.4560713893625</v>
      </c>
      <c r="AT7" s="52">
        <v>4348.5029831828078</v>
      </c>
      <c r="AU7" s="52">
        <v>3980.9530882065569</v>
      </c>
      <c r="AV7" s="52">
        <v>1868.2418036777644</v>
      </c>
      <c r="AW7" s="52">
        <v>990.79417306431731</v>
      </c>
      <c r="AX7" s="52">
        <v>877.44763061344702</v>
      </c>
      <c r="AY7" s="53">
        <v>46.487336301372082</v>
      </c>
      <c r="AZ7" s="53">
        <v>16.423261924700643</v>
      </c>
      <c r="BA7" s="53">
        <v>68.265286628099702</v>
      </c>
      <c r="BB7" s="53">
        <v>15.311451447199648</v>
      </c>
      <c r="BC7" s="53">
        <v>93.230270073030823</v>
      </c>
      <c r="BD7" s="54">
        <v>12217.158137904675</v>
      </c>
      <c r="BE7" s="52">
        <v>5981.5842448182675</v>
      </c>
      <c r="BF7" s="52">
        <v>6235.5738930864072</v>
      </c>
      <c r="BG7" s="52">
        <v>1764.7031653015545</v>
      </c>
      <c r="BH7" s="52">
        <v>868.18758404517598</v>
      </c>
      <c r="BI7" s="52">
        <v>896.51558125637837</v>
      </c>
      <c r="BJ7" s="52">
        <v>8074.2142529969988</v>
      </c>
      <c r="BK7" s="52">
        <v>4181.8934687517049</v>
      </c>
      <c r="BL7" s="52">
        <v>3892.3207842452944</v>
      </c>
      <c r="BM7" s="52">
        <v>2378.2407196061213</v>
      </c>
      <c r="BN7" s="52">
        <v>931.50319202138644</v>
      </c>
      <c r="BO7" s="52">
        <v>1446.7375275847348</v>
      </c>
      <c r="BP7" s="53">
        <v>51.310799479588887</v>
      </c>
      <c r="BQ7" s="53">
        <v>14.444465278929533</v>
      </c>
      <c r="BR7" s="53">
        <v>66.089135966457917</v>
      </c>
      <c r="BS7" s="53">
        <v>19.466398754612548</v>
      </c>
      <c r="BT7" s="53">
        <v>134.76718160698289</v>
      </c>
    </row>
    <row r="8" spans="1:72" x14ac:dyDescent="0.25">
      <c r="A8" t="s">
        <v>59</v>
      </c>
      <c r="B8" t="s">
        <v>60</v>
      </c>
      <c r="C8" s="12" t="s">
        <v>47</v>
      </c>
      <c r="D8" t="s">
        <v>48</v>
      </c>
      <c r="E8" s="52">
        <v>15570.937441949674</v>
      </c>
      <c r="F8" s="52">
        <v>8016.4639990997712</v>
      </c>
      <c r="G8" s="52">
        <v>7554.4734428499023</v>
      </c>
      <c r="H8" s="52">
        <v>3493.962163700236</v>
      </c>
      <c r="I8" s="52">
        <v>1831.0534870803049</v>
      </c>
      <c r="J8" s="52">
        <v>1662.9086766199312</v>
      </c>
      <c r="K8" s="52">
        <v>10603.506478207344</v>
      </c>
      <c r="L8" s="52">
        <v>5403.8810728126273</v>
      </c>
      <c r="M8" s="52">
        <v>5199.6254053947159</v>
      </c>
      <c r="N8" s="52">
        <v>1473.4688000420936</v>
      </c>
      <c r="O8" s="52">
        <v>781.52943920683902</v>
      </c>
      <c r="P8" s="52">
        <v>691.93936083525455</v>
      </c>
      <c r="Q8" s="53">
        <v>46.847059262438776</v>
      </c>
      <c r="R8" s="53">
        <v>22.438996860183575</v>
      </c>
      <c r="S8" s="53">
        <v>68.098061004602258</v>
      </c>
      <c r="T8" s="53">
        <v>9.4629421352141598</v>
      </c>
      <c r="U8" s="53">
        <v>42.171859081657466</v>
      </c>
      <c r="V8" s="54">
        <v>16473.871596299094</v>
      </c>
      <c r="W8" s="52">
        <v>8482.4724781269506</v>
      </c>
      <c r="X8" s="52">
        <v>7991.3991181721431</v>
      </c>
      <c r="Y8" s="52">
        <v>3152.6776029367747</v>
      </c>
      <c r="Z8" s="52">
        <v>1647.785206717366</v>
      </c>
      <c r="AA8" s="52">
        <v>1504.8923962194087</v>
      </c>
      <c r="AB8" s="52">
        <v>11265.77757189598</v>
      </c>
      <c r="AC8" s="52">
        <v>5730.8272892881087</v>
      </c>
      <c r="AD8" s="52">
        <v>5534.9502826078724</v>
      </c>
      <c r="AE8" s="52">
        <v>2055.4164214663379</v>
      </c>
      <c r="AF8" s="52">
        <v>1103.8599821214757</v>
      </c>
      <c r="AG8" s="52">
        <v>951.55643934486238</v>
      </c>
      <c r="AH8" s="53">
        <v>46.229334736693311</v>
      </c>
      <c r="AI8" s="53">
        <v>19.137441884912064</v>
      </c>
      <c r="AJ8" s="53">
        <v>68.385731344578844</v>
      </c>
      <c r="AK8" s="53">
        <v>12.476826770509087</v>
      </c>
      <c r="AL8" s="53">
        <v>65.195896324815493</v>
      </c>
      <c r="AM8" s="54">
        <v>16715.022187090595</v>
      </c>
      <c r="AN8" s="52">
        <v>8595.5409977782801</v>
      </c>
      <c r="AO8" s="52">
        <v>8119.4811893123151</v>
      </c>
      <c r="AP8" s="52">
        <v>2798.9848130541877</v>
      </c>
      <c r="AQ8" s="52">
        <v>1466.6769098853028</v>
      </c>
      <c r="AR8" s="52">
        <v>1332.3079031688849</v>
      </c>
      <c r="AS8" s="52">
        <v>11387.375493033695</v>
      </c>
      <c r="AT8" s="52">
        <v>5776.0598899745801</v>
      </c>
      <c r="AU8" s="52">
        <v>5611.3156030591126</v>
      </c>
      <c r="AV8" s="52">
        <v>2528.6618810027148</v>
      </c>
      <c r="AW8" s="52">
        <v>1352.8041979183968</v>
      </c>
      <c r="AX8" s="52">
        <v>1175.8576830843178</v>
      </c>
      <c r="AY8" s="53">
        <v>46.785553855812758</v>
      </c>
      <c r="AZ8" s="53">
        <v>16.745325143605907</v>
      </c>
      <c r="BA8" s="53">
        <v>68.126595140438596</v>
      </c>
      <c r="BB8" s="53">
        <v>15.128079715955506</v>
      </c>
      <c r="BC8" s="53">
        <v>90.342107938895793</v>
      </c>
      <c r="BD8" s="54">
        <v>16757.188582240113</v>
      </c>
      <c r="BE8" s="52">
        <v>8448.6735433433678</v>
      </c>
      <c r="BF8" s="52">
        <v>8308.515038896745</v>
      </c>
      <c r="BG8" s="52">
        <v>2512.9699334508919</v>
      </c>
      <c r="BH8" s="52">
        <v>1285.1048291153884</v>
      </c>
      <c r="BI8" s="52">
        <v>1227.8651043355032</v>
      </c>
      <c r="BJ8" s="52">
        <v>11018.001477001832</v>
      </c>
      <c r="BK8" s="52">
        <v>5733.3165382963307</v>
      </c>
      <c r="BL8" s="52">
        <v>5284.6849387055008</v>
      </c>
      <c r="BM8" s="52">
        <v>3226.2171717873894</v>
      </c>
      <c r="BN8" s="52">
        <v>1430.2521759316487</v>
      </c>
      <c r="BO8" s="52">
        <v>1795.9649958557407</v>
      </c>
      <c r="BP8" s="53">
        <v>52.089184388092882</v>
      </c>
      <c r="BQ8" s="53">
        <v>14.996369594564509</v>
      </c>
      <c r="BR8" s="53">
        <v>65.750895043808939</v>
      </c>
      <c r="BS8" s="53">
        <v>19.252735361626552</v>
      </c>
      <c r="BT8" s="53">
        <v>128.38264114672646</v>
      </c>
    </row>
    <row r="9" spans="1:72" x14ac:dyDescent="0.25">
      <c r="A9" t="s">
        <v>61</v>
      </c>
      <c r="B9" t="s">
        <v>62</v>
      </c>
      <c r="C9" s="12" t="s">
        <v>47</v>
      </c>
      <c r="D9" t="s">
        <v>48</v>
      </c>
      <c r="E9" s="52">
        <v>2909.4827198057264</v>
      </c>
      <c r="F9" s="52">
        <v>1571.7078487286813</v>
      </c>
      <c r="G9" s="52">
        <v>1337.7748710770456</v>
      </c>
      <c r="H9" s="52">
        <v>627.39483906108637</v>
      </c>
      <c r="I9" s="52">
        <v>333.14873183458974</v>
      </c>
      <c r="J9" s="52">
        <v>294.24610722649663</v>
      </c>
      <c r="K9" s="52">
        <v>1948.5539796003134</v>
      </c>
      <c r="L9" s="52">
        <v>1058.5185750466344</v>
      </c>
      <c r="M9" s="52">
        <v>890.03540455367943</v>
      </c>
      <c r="N9" s="52">
        <v>333.53390114432676</v>
      </c>
      <c r="O9" s="52">
        <v>180.04054184745712</v>
      </c>
      <c r="P9" s="52">
        <v>153.49335929686964</v>
      </c>
      <c r="Q9" s="53">
        <v>49.314966393823916</v>
      </c>
      <c r="R9" s="53">
        <v>21.563793274667709</v>
      </c>
      <c r="S9" s="53">
        <v>66.972522858992036</v>
      </c>
      <c r="T9" s="53">
        <v>11.463683866340258</v>
      </c>
      <c r="U9" s="53">
        <v>53.161722153065426</v>
      </c>
      <c r="V9" s="54">
        <v>3130.1347878744482</v>
      </c>
      <c r="W9" s="52">
        <v>1670.0983710002745</v>
      </c>
      <c r="X9" s="52">
        <v>1460.0364168741737</v>
      </c>
      <c r="Y9" s="52">
        <v>534.25677811331514</v>
      </c>
      <c r="Z9" s="52">
        <v>282.33525906283887</v>
      </c>
      <c r="AA9" s="52">
        <v>251.92151905047626</v>
      </c>
      <c r="AB9" s="52">
        <v>2148.5235467898938</v>
      </c>
      <c r="AC9" s="52">
        <v>1146.9426509008597</v>
      </c>
      <c r="AD9" s="52">
        <v>1001.5808958890341</v>
      </c>
      <c r="AE9" s="52">
        <v>447.35446297123912</v>
      </c>
      <c r="AF9" s="52">
        <v>240.82046103657578</v>
      </c>
      <c r="AG9" s="52">
        <v>206.53400193466334</v>
      </c>
      <c r="AH9" s="53">
        <v>45.687711570635486</v>
      </c>
      <c r="AI9" s="53">
        <v>17.068171638580072</v>
      </c>
      <c r="AJ9" s="53">
        <v>68.639968959575441</v>
      </c>
      <c r="AK9" s="53">
        <v>14.291859401844482</v>
      </c>
      <c r="AL9" s="53">
        <v>83.733979857220604</v>
      </c>
      <c r="AM9" s="54">
        <v>3263.9837874177483</v>
      </c>
      <c r="AN9" s="52">
        <v>1715.5786003386854</v>
      </c>
      <c r="AO9" s="52">
        <v>1548.4051870790629</v>
      </c>
      <c r="AP9" s="52">
        <v>493.73028208995868</v>
      </c>
      <c r="AQ9" s="52">
        <v>254.26287134430828</v>
      </c>
      <c r="AR9" s="52">
        <v>239.46741074565045</v>
      </c>
      <c r="AS9" s="52">
        <v>2173.2119594744108</v>
      </c>
      <c r="AT9" s="52">
        <v>1140.6845655405223</v>
      </c>
      <c r="AU9" s="52">
        <v>1032.5273939338883</v>
      </c>
      <c r="AV9" s="52">
        <v>597.04154585337892</v>
      </c>
      <c r="AW9" s="52">
        <v>320.63116345385481</v>
      </c>
      <c r="AX9" s="52">
        <v>276.41038239952405</v>
      </c>
      <c r="AY9" s="53">
        <v>50.191690837516809</v>
      </c>
      <c r="AZ9" s="53">
        <v>15.126615640470629</v>
      </c>
      <c r="BA9" s="53">
        <v>66.581579475114822</v>
      </c>
      <c r="BB9" s="53">
        <v>18.291804884414557</v>
      </c>
      <c r="BC9" s="53">
        <v>120.92463588137718</v>
      </c>
      <c r="BD9" s="54">
        <v>2796.4094663023011</v>
      </c>
      <c r="BE9" s="52">
        <v>1392.5864103726178</v>
      </c>
      <c r="BF9" s="52">
        <v>1403.8230559296833</v>
      </c>
      <c r="BG9" s="52">
        <v>370.59052880763056</v>
      </c>
      <c r="BH9" s="52">
        <v>188.43787205576751</v>
      </c>
      <c r="BI9" s="52">
        <v>182.15265675186305</v>
      </c>
      <c r="BJ9" s="52">
        <v>1772.1668088808765</v>
      </c>
      <c r="BK9" s="52">
        <v>922.58660255233553</v>
      </c>
      <c r="BL9" s="52">
        <v>849.58020632854095</v>
      </c>
      <c r="BM9" s="52">
        <v>653.65212861379405</v>
      </c>
      <c r="BN9" s="52">
        <v>281.56193576451483</v>
      </c>
      <c r="BO9" s="52">
        <v>372.09019284927916</v>
      </c>
      <c r="BP9" s="53">
        <v>57.796063682528512</v>
      </c>
      <c r="BQ9" s="53">
        <v>13.252369986347649</v>
      </c>
      <c r="BR9" s="53">
        <v>63.372936983517548</v>
      </c>
      <c r="BS9" s="53">
        <v>23.374693030134811</v>
      </c>
      <c r="BT9" s="53">
        <v>176.38122882333499</v>
      </c>
    </row>
    <row r="10" spans="1:72" x14ac:dyDescent="0.25">
      <c r="A10" t="s">
        <v>63</v>
      </c>
      <c r="B10" t="s">
        <v>64</v>
      </c>
      <c r="C10" s="12" t="s">
        <v>47</v>
      </c>
      <c r="D10" t="s">
        <v>48</v>
      </c>
      <c r="E10" s="52">
        <v>10454.612616552724</v>
      </c>
      <c r="F10" s="52">
        <v>5382.5664807343046</v>
      </c>
      <c r="G10" s="52">
        <v>5072.0461358184184</v>
      </c>
      <c r="H10" s="52">
        <v>2278.6634504513945</v>
      </c>
      <c r="I10" s="52">
        <v>1189.9604523582429</v>
      </c>
      <c r="J10" s="52">
        <v>1088.7029980931516</v>
      </c>
      <c r="K10" s="52">
        <v>7091.2652431734805</v>
      </c>
      <c r="L10" s="52">
        <v>3632.0666203976634</v>
      </c>
      <c r="M10" s="52">
        <v>3459.1986227758161</v>
      </c>
      <c r="N10" s="52">
        <v>1084.6839229278489</v>
      </c>
      <c r="O10" s="52">
        <v>560.53940797839812</v>
      </c>
      <c r="P10" s="52">
        <v>524.14451494945081</v>
      </c>
      <c r="Q10" s="53">
        <v>47.429439712708863</v>
      </c>
      <c r="R10" s="53">
        <v>21.795771244967995</v>
      </c>
      <c r="S10" s="53">
        <v>67.829057883464031</v>
      </c>
      <c r="T10" s="53">
        <v>10.375170871567976</v>
      </c>
      <c r="U10" s="53">
        <v>47.601760703757165</v>
      </c>
      <c r="V10" s="54">
        <v>10561.147151684821</v>
      </c>
      <c r="W10" s="52">
        <v>5453.1632591459402</v>
      </c>
      <c r="X10" s="52">
        <v>5107.9838925388813</v>
      </c>
      <c r="Y10" s="52">
        <v>1980.4438991011664</v>
      </c>
      <c r="Z10" s="52">
        <v>1050.5019084934943</v>
      </c>
      <c r="AA10" s="52">
        <v>929.9419906076721</v>
      </c>
      <c r="AB10" s="52">
        <v>7252.5409016862577</v>
      </c>
      <c r="AC10" s="52">
        <v>3699.4460470386734</v>
      </c>
      <c r="AD10" s="52">
        <v>3553.0948546475847</v>
      </c>
      <c r="AE10" s="52">
        <v>1328.1623508973973</v>
      </c>
      <c r="AF10" s="52">
        <v>703.21530361377279</v>
      </c>
      <c r="AG10" s="52">
        <v>624.94704728362444</v>
      </c>
      <c r="AH10" s="53">
        <v>45.619959885083773</v>
      </c>
      <c r="AI10" s="53">
        <v>18.752166508590175</v>
      </c>
      <c r="AJ10" s="53">
        <v>68.671904647491431</v>
      </c>
      <c r="AK10" s="53">
        <v>12.575928843918394</v>
      </c>
      <c r="AL10" s="53">
        <v>67.063871463371925</v>
      </c>
      <c r="AM10" s="54">
        <v>10361.511710904153</v>
      </c>
      <c r="AN10" s="52">
        <v>5341.9172898137958</v>
      </c>
      <c r="AO10" s="52">
        <v>5019.5944210903572</v>
      </c>
      <c r="AP10" s="52">
        <v>1739.1526134092655</v>
      </c>
      <c r="AQ10" s="52">
        <v>898.07620102391229</v>
      </c>
      <c r="AR10" s="52">
        <v>841.07641238535302</v>
      </c>
      <c r="AS10" s="52">
        <v>6812.8074962157316</v>
      </c>
      <c r="AT10" s="52">
        <v>3499.1394873955705</v>
      </c>
      <c r="AU10" s="52">
        <v>3313.668008820161</v>
      </c>
      <c r="AV10" s="52">
        <v>1809.5516012791556</v>
      </c>
      <c r="AW10" s="52">
        <v>944.70160139431289</v>
      </c>
      <c r="AX10" s="52">
        <v>864.84999988484287</v>
      </c>
      <c r="AY10" s="53">
        <v>52.088719909664235</v>
      </c>
      <c r="AZ10" s="53">
        <v>16.784738192005634</v>
      </c>
      <c r="BA10" s="53">
        <v>65.751095846816753</v>
      </c>
      <c r="BB10" s="53">
        <v>17.464165961177617</v>
      </c>
      <c r="BC10" s="53">
        <v>104.04789018094776</v>
      </c>
      <c r="BD10" s="54">
        <v>9875.8575559956262</v>
      </c>
      <c r="BE10" s="52">
        <v>4737.8478374051647</v>
      </c>
      <c r="BF10" s="52">
        <v>5138.0097185904615</v>
      </c>
      <c r="BG10" s="52">
        <v>1449.1760214043982</v>
      </c>
      <c r="BH10" s="52">
        <v>749.6119823755605</v>
      </c>
      <c r="BI10" s="52">
        <v>699.56403902883778</v>
      </c>
      <c r="BJ10" s="52">
        <v>6160.5971758753985</v>
      </c>
      <c r="BK10" s="52">
        <v>3017.2184473079651</v>
      </c>
      <c r="BL10" s="52">
        <v>3143.3787285674334</v>
      </c>
      <c r="BM10" s="52">
        <v>2266.0843587158283</v>
      </c>
      <c r="BN10" s="52">
        <v>971.01740772163862</v>
      </c>
      <c r="BO10" s="52">
        <v>1295.0669509941899</v>
      </c>
      <c r="BP10" s="53">
        <v>60.30682211570344</v>
      </c>
      <c r="BQ10" s="53">
        <v>14.673925916687654</v>
      </c>
      <c r="BR10" s="53">
        <v>62.380377004681534</v>
      </c>
      <c r="BS10" s="53">
        <v>22.945697078630808</v>
      </c>
      <c r="BT10" s="53">
        <v>156.3705392061182</v>
      </c>
    </row>
    <row r="11" spans="1:72" x14ac:dyDescent="0.25">
      <c r="A11" t="s">
        <v>65</v>
      </c>
      <c r="B11" t="s">
        <v>66</v>
      </c>
      <c r="C11" s="12" t="s">
        <v>47</v>
      </c>
      <c r="D11" t="s">
        <v>48</v>
      </c>
      <c r="E11" s="52">
        <v>1874.8172091361196</v>
      </c>
      <c r="F11" s="52">
        <v>986.77455040711254</v>
      </c>
      <c r="G11" s="52">
        <v>888.04265872900703</v>
      </c>
      <c r="H11" s="52">
        <v>361.98451732196196</v>
      </c>
      <c r="I11" s="52">
        <v>184.24273735542002</v>
      </c>
      <c r="J11" s="52">
        <v>177.74177996654194</v>
      </c>
      <c r="K11" s="52">
        <v>1321.1996822229833</v>
      </c>
      <c r="L11" s="52">
        <v>705.94778143214</v>
      </c>
      <c r="M11" s="52">
        <v>615.25190079084325</v>
      </c>
      <c r="N11" s="52">
        <v>191.63300959117441</v>
      </c>
      <c r="O11" s="52">
        <v>96.584031619552519</v>
      </c>
      <c r="P11" s="52">
        <v>95.048977971621895</v>
      </c>
      <c r="Q11" s="53">
        <v>41.902638515750148</v>
      </c>
      <c r="R11" s="53">
        <v>19.307723204053456</v>
      </c>
      <c r="S11" s="53">
        <v>70.470853146892495</v>
      </c>
      <c r="T11" s="53">
        <v>10.221423649054048</v>
      </c>
      <c r="U11" s="53">
        <v>52.939559683081463</v>
      </c>
      <c r="V11" s="54">
        <v>1943.9177862107181</v>
      </c>
      <c r="W11" s="52">
        <v>997.52921466462942</v>
      </c>
      <c r="X11" s="52">
        <v>946.38857154608866</v>
      </c>
      <c r="Y11" s="52">
        <v>331.98941832187052</v>
      </c>
      <c r="Z11" s="52">
        <v>167.08872662696513</v>
      </c>
      <c r="AA11" s="52">
        <v>164.90069169490539</v>
      </c>
      <c r="AB11" s="52">
        <v>1333.2009660387271</v>
      </c>
      <c r="AC11" s="52">
        <v>689.9185481515824</v>
      </c>
      <c r="AD11" s="52">
        <v>643.28241788714467</v>
      </c>
      <c r="AE11" s="52">
        <v>278.72740185012049</v>
      </c>
      <c r="AF11" s="52">
        <v>140.52193988608184</v>
      </c>
      <c r="AG11" s="52">
        <v>138.20546196403862</v>
      </c>
      <c r="AH11" s="53">
        <v>45.80830915436426</v>
      </c>
      <c r="AI11" s="53">
        <v>17.078367237382913</v>
      </c>
      <c r="AJ11" s="53">
        <v>68.583197061926043</v>
      </c>
      <c r="AK11" s="53">
        <v>14.338435700691038</v>
      </c>
      <c r="AL11" s="53">
        <v>83.956712614222113</v>
      </c>
      <c r="AM11" s="54">
        <v>1994.1448977177195</v>
      </c>
      <c r="AN11" s="52">
        <v>1035.0384833347498</v>
      </c>
      <c r="AO11" s="52">
        <v>959.10641438296966</v>
      </c>
      <c r="AP11" s="52">
        <v>305.86881288689563</v>
      </c>
      <c r="AQ11" s="52">
        <v>160.1881612978467</v>
      </c>
      <c r="AR11" s="52">
        <v>145.68065158904892</v>
      </c>
      <c r="AS11" s="52">
        <v>1301.8065288623141</v>
      </c>
      <c r="AT11" s="52">
        <v>693.82285489155834</v>
      </c>
      <c r="AU11" s="52">
        <v>607.98367397075572</v>
      </c>
      <c r="AV11" s="52">
        <v>386.46955596850984</v>
      </c>
      <c r="AW11" s="52">
        <v>181.02746714534479</v>
      </c>
      <c r="AX11" s="52">
        <v>205.44208882316505</v>
      </c>
      <c r="AY11" s="53">
        <v>53.182892657671623</v>
      </c>
      <c r="AZ11" s="53">
        <v>15.338344432090148</v>
      </c>
      <c r="BA11" s="53">
        <v>65.281441200798383</v>
      </c>
      <c r="BB11" s="53">
        <v>19.380214367111474</v>
      </c>
      <c r="BC11" s="53">
        <v>126.35140939047578</v>
      </c>
      <c r="BD11" s="54">
        <v>1769.9773269298842</v>
      </c>
      <c r="BE11" s="52">
        <v>895.04683831446698</v>
      </c>
      <c r="BF11" s="52">
        <v>874.93048861541718</v>
      </c>
      <c r="BG11" s="52">
        <v>248.30513769900645</v>
      </c>
      <c r="BH11" s="52">
        <v>123.38051946850314</v>
      </c>
      <c r="BI11" s="52">
        <v>124.92461823050331</v>
      </c>
      <c r="BJ11" s="52">
        <v>1115.7310550640636</v>
      </c>
      <c r="BK11" s="52">
        <v>573.11958581801446</v>
      </c>
      <c r="BL11" s="52">
        <v>542.61146924604941</v>
      </c>
      <c r="BM11" s="52">
        <v>405.94113416681387</v>
      </c>
      <c r="BN11" s="52">
        <v>198.54673302794939</v>
      </c>
      <c r="BO11" s="52">
        <v>207.39440113886445</v>
      </c>
      <c r="BP11" s="53">
        <v>58.638349169930962</v>
      </c>
      <c r="BQ11" s="53">
        <v>14.028718555943559</v>
      </c>
      <c r="BR11" s="53">
        <v>63.036460303102068</v>
      </c>
      <c r="BS11" s="53">
        <v>22.934821140954355</v>
      </c>
      <c r="BT11" s="53">
        <v>163.48479049953954</v>
      </c>
    </row>
    <row r="12" spans="1:72" x14ac:dyDescent="0.25">
      <c r="A12" t="s">
        <v>67</v>
      </c>
      <c r="B12" t="s">
        <v>68</v>
      </c>
      <c r="C12" s="12" t="s">
        <v>47</v>
      </c>
      <c r="D12" t="s">
        <v>48</v>
      </c>
      <c r="E12" s="52">
        <v>7582.8139521514813</v>
      </c>
      <c r="F12" s="52">
        <v>3985.8980598777212</v>
      </c>
      <c r="G12" s="52">
        <v>3596.9158922737602</v>
      </c>
      <c r="H12" s="52">
        <v>1698.1840269535996</v>
      </c>
      <c r="I12" s="52">
        <v>878.45217517369201</v>
      </c>
      <c r="J12" s="52">
        <v>819.73185177990752</v>
      </c>
      <c r="K12" s="52">
        <v>5216.6132125553777</v>
      </c>
      <c r="L12" s="52">
        <v>2772.6995689119167</v>
      </c>
      <c r="M12" s="52">
        <v>2443.913643643461</v>
      </c>
      <c r="N12" s="52">
        <v>668.01671264250433</v>
      </c>
      <c r="O12" s="52">
        <v>334.74631579211257</v>
      </c>
      <c r="P12" s="52">
        <v>333.27039685039176</v>
      </c>
      <c r="Q12" s="53">
        <v>45.358945415027456</v>
      </c>
      <c r="R12" s="53">
        <v>22.395169361524054</v>
      </c>
      <c r="S12" s="53">
        <v>68.795215674192576</v>
      </c>
      <c r="T12" s="53">
        <v>8.809614964283373</v>
      </c>
      <c r="U12" s="53">
        <v>39.337121421455748</v>
      </c>
      <c r="V12" s="54">
        <v>7946.4628028597472</v>
      </c>
      <c r="W12" s="52">
        <v>4190.0108413991256</v>
      </c>
      <c r="X12" s="52">
        <v>3756.4519614606215</v>
      </c>
      <c r="Y12" s="52">
        <v>1523.3083048364629</v>
      </c>
      <c r="Z12" s="52">
        <v>800.39681781509967</v>
      </c>
      <c r="AA12" s="52">
        <v>722.9114870213632</v>
      </c>
      <c r="AB12" s="52">
        <v>5441.2609160935062</v>
      </c>
      <c r="AC12" s="52">
        <v>2897.3383174988312</v>
      </c>
      <c r="AD12" s="52">
        <v>2543.9225985946741</v>
      </c>
      <c r="AE12" s="52">
        <v>981.89358192977841</v>
      </c>
      <c r="AF12" s="52">
        <v>492.27570608519454</v>
      </c>
      <c r="AG12" s="52">
        <v>489.61787584458392</v>
      </c>
      <c r="AH12" s="53">
        <v>46.040833648624655</v>
      </c>
      <c r="AI12" s="53">
        <v>19.169639909322417</v>
      </c>
      <c r="AJ12" s="53">
        <v>68.473999703809383</v>
      </c>
      <c r="AK12" s="53">
        <v>12.356360386868202</v>
      </c>
      <c r="AL12" s="53">
        <v>64.457968148160987</v>
      </c>
      <c r="AM12" s="54">
        <v>8130.7172776919642</v>
      </c>
      <c r="AN12" s="52">
        <v>4254.209875935011</v>
      </c>
      <c r="AO12" s="52">
        <v>3876.5074017569532</v>
      </c>
      <c r="AP12" s="52">
        <v>1385.8410877374599</v>
      </c>
      <c r="AQ12" s="52">
        <v>697.17420160057327</v>
      </c>
      <c r="AR12" s="52">
        <v>688.66688613688666</v>
      </c>
      <c r="AS12" s="52">
        <v>5493.7368268390182</v>
      </c>
      <c r="AT12" s="52">
        <v>2908.5555646339612</v>
      </c>
      <c r="AU12" s="52">
        <v>2585.1812622050575</v>
      </c>
      <c r="AV12" s="52">
        <v>1251.1393631154858</v>
      </c>
      <c r="AW12" s="52">
        <v>648.48010970047653</v>
      </c>
      <c r="AX12" s="52">
        <v>602.65925341500929</v>
      </c>
      <c r="AY12" s="53">
        <v>47.999759252577988</v>
      </c>
      <c r="AZ12" s="53">
        <v>17.044512069553271</v>
      </c>
      <c r="BA12" s="53">
        <v>67.567677478001116</v>
      </c>
      <c r="BB12" s="53">
        <v>15.387810452445617</v>
      </c>
      <c r="BC12" s="53">
        <v>90.280146416939502</v>
      </c>
      <c r="BD12" s="54">
        <v>8209.3741761373876</v>
      </c>
      <c r="BE12" s="52">
        <v>4164.6161421378838</v>
      </c>
      <c r="BF12" s="52">
        <v>4044.7580339995038</v>
      </c>
      <c r="BG12" s="52">
        <v>1264.3013407728872</v>
      </c>
      <c r="BH12" s="52">
        <v>641.4222362453902</v>
      </c>
      <c r="BI12" s="52">
        <v>622.87910452749691</v>
      </c>
      <c r="BJ12" s="52">
        <v>5426.9612171398421</v>
      </c>
      <c r="BK12" s="52">
        <v>2811.9845721598258</v>
      </c>
      <c r="BL12" s="52">
        <v>2614.9766449800154</v>
      </c>
      <c r="BM12" s="52">
        <v>1518.111618224659</v>
      </c>
      <c r="BN12" s="52">
        <v>711.2093337326678</v>
      </c>
      <c r="BO12" s="52">
        <v>806.90228449199117</v>
      </c>
      <c r="BP12" s="53">
        <v>51.270183214317399</v>
      </c>
      <c r="BQ12" s="53">
        <v>15.400703070008639</v>
      </c>
      <c r="BR12" s="53">
        <v>66.106880996052908</v>
      </c>
      <c r="BS12" s="53">
        <v>18.492415933938457</v>
      </c>
      <c r="BT12" s="53">
        <v>120.0751410495708</v>
      </c>
    </row>
    <row r="13" spans="1:72" x14ac:dyDescent="0.25">
      <c r="A13" t="s">
        <v>69</v>
      </c>
      <c r="B13" t="s">
        <v>70</v>
      </c>
      <c r="C13" s="12" t="s">
        <v>47</v>
      </c>
      <c r="D13" t="s">
        <v>48</v>
      </c>
      <c r="E13" s="52">
        <v>1398.2197522837473</v>
      </c>
      <c r="F13" s="52">
        <v>733.47518276104188</v>
      </c>
      <c r="G13" s="52">
        <v>664.74456952270543</v>
      </c>
      <c r="H13" s="52">
        <v>282.89708945016037</v>
      </c>
      <c r="I13" s="52">
        <v>155.2978842248119</v>
      </c>
      <c r="J13" s="52">
        <v>127.59920522534847</v>
      </c>
      <c r="K13" s="52">
        <v>943.97366696847109</v>
      </c>
      <c r="L13" s="52">
        <v>491.38958623987298</v>
      </c>
      <c r="M13" s="52">
        <v>452.58408072859811</v>
      </c>
      <c r="N13" s="52">
        <v>171.34899586511585</v>
      </c>
      <c r="O13" s="52">
        <v>86.787712296356943</v>
      </c>
      <c r="P13" s="52">
        <v>84.56128356875891</v>
      </c>
      <c r="Q13" s="53">
        <v>48.120631031378984</v>
      </c>
      <c r="R13" s="53">
        <v>20.232662926417504</v>
      </c>
      <c r="S13" s="53">
        <v>67.512539815480025</v>
      </c>
      <c r="T13" s="53">
        <v>12.254797258102473</v>
      </c>
      <c r="U13" s="53">
        <v>60.569373901354119</v>
      </c>
      <c r="V13" s="54">
        <v>1417.4684575488595</v>
      </c>
      <c r="W13" s="52">
        <v>731.29591859857044</v>
      </c>
      <c r="X13" s="52">
        <v>686.17253895028909</v>
      </c>
      <c r="Y13" s="52">
        <v>246.3344564688675</v>
      </c>
      <c r="Z13" s="52">
        <v>131.33869023386936</v>
      </c>
      <c r="AA13" s="52">
        <v>114.99576623499814</v>
      </c>
      <c r="AB13" s="52">
        <v>968.21548213592177</v>
      </c>
      <c r="AC13" s="52">
        <v>497.88799729464728</v>
      </c>
      <c r="AD13" s="52">
        <v>470.32748484127455</v>
      </c>
      <c r="AE13" s="52">
        <v>202.91851894407029</v>
      </c>
      <c r="AF13" s="52">
        <v>102.06923107005383</v>
      </c>
      <c r="AG13" s="52">
        <v>100.84928787401648</v>
      </c>
      <c r="AH13" s="53">
        <v>46.40010242573976</v>
      </c>
      <c r="AI13" s="53">
        <v>17.37847887598419</v>
      </c>
      <c r="AJ13" s="53">
        <v>68.305963140103799</v>
      </c>
      <c r="AK13" s="53">
        <v>14.315557983912017</v>
      </c>
      <c r="AL13" s="53">
        <v>82.375207209274734</v>
      </c>
      <c r="AM13" s="54">
        <v>1439.5004598626103</v>
      </c>
      <c r="AN13" s="52">
        <v>742.04019421663349</v>
      </c>
      <c r="AO13" s="52">
        <v>697.46026564597685</v>
      </c>
      <c r="AP13" s="52">
        <v>231.32040282247794</v>
      </c>
      <c r="AQ13" s="52">
        <v>115.63517110434164</v>
      </c>
      <c r="AR13" s="52">
        <v>115.68523171813631</v>
      </c>
      <c r="AS13" s="52">
        <v>928.54933901097513</v>
      </c>
      <c r="AT13" s="52">
        <v>488.34297676313707</v>
      </c>
      <c r="AU13" s="52">
        <v>440.20636224783811</v>
      </c>
      <c r="AV13" s="52">
        <v>279.63071802915726</v>
      </c>
      <c r="AW13" s="52">
        <v>138.06204634915474</v>
      </c>
      <c r="AX13" s="52">
        <v>141.5686716800025</v>
      </c>
      <c r="AY13" s="53">
        <v>55.026814342021289</v>
      </c>
      <c r="AZ13" s="53">
        <v>16.069491415414745</v>
      </c>
      <c r="BA13" s="53">
        <v>64.5049699462825</v>
      </c>
      <c r="BB13" s="53">
        <v>19.425538638302758</v>
      </c>
      <c r="BC13" s="53">
        <v>120.88458891529514</v>
      </c>
      <c r="BD13" s="54">
        <v>1441.7224075470735</v>
      </c>
      <c r="BE13" s="52">
        <v>635.54532414608138</v>
      </c>
      <c r="BF13" s="52">
        <v>806.17708340099216</v>
      </c>
      <c r="BG13" s="52">
        <v>212.07785168149474</v>
      </c>
      <c r="BH13" s="52">
        <v>94.948676331530834</v>
      </c>
      <c r="BI13" s="52">
        <v>117.1291753499639</v>
      </c>
      <c r="BJ13" s="52">
        <v>893.94454662974272</v>
      </c>
      <c r="BK13" s="52">
        <v>411.23130903794151</v>
      </c>
      <c r="BL13" s="52">
        <v>482.71323759180126</v>
      </c>
      <c r="BM13" s="52">
        <v>335.70000923583598</v>
      </c>
      <c r="BN13" s="52">
        <v>129.36533877660904</v>
      </c>
      <c r="BO13" s="52">
        <v>206.33467045922697</v>
      </c>
      <c r="BP13" s="53">
        <v>61.276492259224149</v>
      </c>
      <c r="BQ13" s="53">
        <v>14.710033677170978</v>
      </c>
      <c r="BR13" s="53">
        <v>62.005316831461855</v>
      </c>
      <c r="BS13" s="53">
        <v>23.284649491367158</v>
      </c>
      <c r="BT13" s="53">
        <v>158.29093258639801</v>
      </c>
    </row>
    <row r="14" spans="1:72" x14ac:dyDescent="0.25">
      <c r="A14" t="s">
        <v>71</v>
      </c>
      <c r="B14" t="s">
        <v>72</v>
      </c>
      <c r="C14" s="12" t="s">
        <v>47</v>
      </c>
      <c r="D14" t="s">
        <v>48</v>
      </c>
      <c r="E14" s="52">
        <v>6249.7157147798998</v>
      </c>
      <c r="F14" s="52">
        <v>3330.3395898768536</v>
      </c>
      <c r="G14" s="52">
        <v>2919.3761249030485</v>
      </c>
      <c r="H14" s="52">
        <v>1277.8911165660897</v>
      </c>
      <c r="I14" s="52">
        <v>676.77972466602625</v>
      </c>
      <c r="J14" s="52">
        <v>601.11139190006361</v>
      </c>
      <c r="K14" s="52">
        <v>4147.2667266171566</v>
      </c>
      <c r="L14" s="52">
        <v>2180.2885259452432</v>
      </c>
      <c r="M14" s="52">
        <v>1966.9782006719151</v>
      </c>
      <c r="N14" s="52">
        <v>824.55787159665385</v>
      </c>
      <c r="O14" s="52">
        <v>473.27133926558417</v>
      </c>
      <c r="P14" s="52">
        <v>351.28653233106968</v>
      </c>
      <c r="Q14" s="53">
        <v>50.694810021965232</v>
      </c>
      <c r="R14" s="53">
        <v>20.447187918388284</v>
      </c>
      <c r="S14" s="53">
        <v>66.359286020151615</v>
      </c>
      <c r="T14" s="53">
        <v>13.193526061460107</v>
      </c>
      <c r="U14" s="53">
        <v>64.524892685096731</v>
      </c>
      <c r="V14" s="54">
        <v>5922.448487529563</v>
      </c>
      <c r="W14" s="52">
        <v>3132.0549567245016</v>
      </c>
      <c r="X14" s="52">
        <v>2790.3935308050613</v>
      </c>
      <c r="Y14" s="52">
        <v>1081.3391105198436</v>
      </c>
      <c r="Z14" s="52">
        <v>592.05638377781361</v>
      </c>
      <c r="AA14" s="52">
        <v>489.28272674203009</v>
      </c>
      <c r="AB14" s="52">
        <v>4069.4855397434067</v>
      </c>
      <c r="AC14" s="52">
        <v>2119.1022621464044</v>
      </c>
      <c r="AD14" s="52">
        <v>1950.3832775970022</v>
      </c>
      <c r="AE14" s="52">
        <v>771.62383726631265</v>
      </c>
      <c r="AF14" s="52">
        <v>420.89631080028369</v>
      </c>
      <c r="AG14" s="52">
        <v>350.72752646602896</v>
      </c>
      <c r="AH14" s="53">
        <v>45.533100675496961</v>
      </c>
      <c r="AI14" s="53">
        <v>18.258311791090033</v>
      </c>
      <c r="AJ14" s="53">
        <v>68.712890425509059</v>
      </c>
      <c r="AK14" s="53">
        <v>13.028797783400915</v>
      </c>
      <c r="AL14" s="53">
        <v>71.358173375913651</v>
      </c>
      <c r="AM14" s="54">
        <v>5644.3862641429841</v>
      </c>
      <c r="AN14" s="52">
        <v>2953.9237126763633</v>
      </c>
      <c r="AO14" s="52">
        <v>2690.4625514666209</v>
      </c>
      <c r="AP14" s="52">
        <v>766.34532721875178</v>
      </c>
      <c r="AQ14" s="52">
        <v>427.87358318461077</v>
      </c>
      <c r="AR14" s="52">
        <v>338.47174403414095</v>
      </c>
      <c r="AS14" s="52">
        <v>3641.0115155994681</v>
      </c>
      <c r="AT14" s="52">
        <v>1920.8044088495276</v>
      </c>
      <c r="AU14" s="52">
        <v>1720.2071067499407</v>
      </c>
      <c r="AV14" s="52">
        <v>1237.0294213247641</v>
      </c>
      <c r="AW14" s="52">
        <v>605.24572064222502</v>
      </c>
      <c r="AX14" s="52">
        <v>631.78370068253912</v>
      </c>
      <c r="AY14" s="53">
        <v>55.022477681279014</v>
      </c>
      <c r="AZ14" s="53">
        <v>13.57712409030373</v>
      </c>
      <c r="BA14" s="53">
        <v>64.506774434089891</v>
      </c>
      <c r="BB14" s="53">
        <v>21.916101475606375</v>
      </c>
      <c r="BC14" s="53">
        <v>161.41932068852512</v>
      </c>
      <c r="BD14" s="54">
        <v>4721.6870628626793</v>
      </c>
      <c r="BE14" s="52">
        <v>2423.1140158180474</v>
      </c>
      <c r="BF14" s="52">
        <v>2298.5730470446319</v>
      </c>
      <c r="BG14" s="52">
        <v>528.39306315445606</v>
      </c>
      <c r="BH14" s="52">
        <v>278.19913433533935</v>
      </c>
      <c r="BI14" s="52">
        <v>250.19392881911676</v>
      </c>
      <c r="BJ14" s="52">
        <v>2786.8212654600056</v>
      </c>
      <c r="BK14" s="52">
        <v>1470.0291760279006</v>
      </c>
      <c r="BL14" s="52">
        <v>1316.7920894321051</v>
      </c>
      <c r="BM14" s="52">
        <v>1406.4727342482176</v>
      </c>
      <c r="BN14" s="52">
        <v>674.88570545480741</v>
      </c>
      <c r="BO14" s="52">
        <v>731.58702879341024</v>
      </c>
      <c r="BP14" s="53">
        <v>69.429131368541348</v>
      </c>
      <c r="BQ14" s="53">
        <v>11.190768386799871</v>
      </c>
      <c r="BR14" s="53">
        <v>59.021727368996856</v>
      </c>
      <c r="BS14" s="53">
        <v>29.787504244203276</v>
      </c>
      <c r="BT14" s="53">
        <v>266.1792578902739</v>
      </c>
    </row>
    <row r="15" spans="1:72" x14ac:dyDescent="0.25">
      <c r="A15" t="s">
        <v>73</v>
      </c>
      <c r="B15" t="s">
        <v>74</v>
      </c>
      <c r="C15" s="12" t="s">
        <v>47</v>
      </c>
      <c r="D15" t="s">
        <v>48</v>
      </c>
      <c r="E15" s="52">
        <v>6303.7731412194235</v>
      </c>
      <c r="F15" s="52">
        <v>3279.3304976972177</v>
      </c>
      <c r="G15" s="52">
        <v>3024.4426435222031</v>
      </c>
      <c r="H15" s="52">
        <v>1579.0735681691881</v>
      </c>
      <c r="I15" s="52">
        <v>825.22327614078267</v>
      </c>
      <c r="J15" s="52">
        <v>753.85029202840542</v>
      </c>
      <c r="K15" s="52">
        <v>4305.3274767626926</v>
      </c>
      <c r="L15" s="52">
        <v>2240.6992269922148</v>
      </c>
      <c r="M15" s="52">
        <v>2064.6282497704756</v>
      </c>
      <c r="N15" s="52">
        <v>419.37209628754238</v>
      </c>
      <c r="O15" s="52">
        <v>213.40799456422019</v>
      </c>
      <c r="P15" s="52">
        <v>205.96410172332222</v>
      </c>
      <c r="Q15" s="53">
        <v>46.417971112372221</v>
      </c>
      <c r="R15" s="53">
        <v>25.049657289280663</v>
      </c>
      <c r="S15" s="53">
        <v>68.297627156199582</v>
      </c>
      <c r="T15" s="53">
        <v>6.6527155545197436</v>
      </c>
      <c r="U15" s="53">
        <v>26.558110067903385</v>
      </c>
      <c r="V15" s="54">
        <v>6899.1846105787818</v>
      </c>
      <c r="W15" s="52">
        <v>3594.9471821078328</v>
      </c>
      <c r="X15" s="52">
        <v>3304.237428470949</v>
      </c>
      <c r="Y15" s="52">
        <v>1338.4457935596217</v>
      </c>
      <c r="Z15" s="52">
        <v>717.22895769342324</v>
      </c>
      <c r="AA15" s="52">
        <v>621.21683586619849</v>
      </c>
      <c r="AB15" s="52">
        <v>4688.4828479193702</v>
      </c>
      <c r="AC15" s="52">
        <v>2423.7636662662821</v>
      </c>
      <c r="AD15" s="52">
        <v>2264.7191816530881</v>
      </c>
      <c r="AE15" s="52">
        <v>872.25596909978992</v>
      </c>
      <c r="AF15" s="52">
        <v>453.9545581481276</v>
      </c>
      <c r="AG15" s="52">
        <v>418.30141095166243</v>
      </c>
      <c r="AH15" s="53">
        <v>47.151751096635977</v>
      </c>
      <c r="AI15" s="53">
        <v>19.400057675037889</v>
      </c>
      <c r="AJ15" s="53">
        <v>67.957057428646579</v>
      </c>
      <c r="AK15" s="53">
        <v>12.642884896315525</v>
      </c>
      <c r="AL15" s="53">
        <v>65.169316030349549</v>
      </c>
      <c r="AM15" s="54">
        <v>7352.5533288243541</v>
      </c>
      <c r="AN15" s="52">
        <v>3842.7158838776677</v>
      </c>
      <c r="AO15" s="52">
        <v>3509.8374449466864</v>
      </c>
      <c r="AP15" s="52">
        <v>1282.285755723447</v>
      </c>
      <c r="AQ15" s="52">
        <v>660.25820148691002</v>
      </c>
      <c r="AR15" s="52">
        <v>622.02755423653707</v>
      </c>
      <c r="AS15" s="52">
        <v>5077.9157925706595</v>
      </c>
      <c r="AT15" s="52">
        <v>2674.9039573509517</v>
      </c>
      <c r="AU15" s="52">
        <v>2403.0118352197069</v>
      </c>
      <c r="AV15" s="52">
        <v>992.35178053024845</v>
      </c>
      <c r="AW15" s="52">
        <v>507.55372503980624</v>
      </c>
      <c r="AX15" s="52">
        <v>484.79805549044232</v>
      </c>
      <c r="AY15" s="53">
        <v>44.794707694476678</v>
      </c>
      <c r="AZ15" s="53">
        <v>17.440006190726667</v>
      </c>
      <c r="BA15" s="53">
        <v>69.06329768005368</v>
      </c>
      <c r="BB15" s="53">
        <v>13.496696129219668</v>
      </c>
      <c r="BC15" s="53">
        <v>77.389285196448128</v>
      </c>
      <c r="BD15" s="54">
        <v>7465.2447556835677</v>
      </c>
      <c r="BE15" s="52">
        <v>3806.1922340356632</v>
      </c>
      <c r="BF15" s="52">
        <v>3659.0525216479045</v>
      </c>
      <c r="BG15" s="52">
        <v>1172.0068300173145</v>
      </c>
      <c r="BH15" s="52">
        <v>605.30977482399499</v>
      </c>
      <c r="BI15" s="52">
        <v>566.69705519331944</v>
      </c>
      <c r="BJ15" s="52">
        <v>5006.1284926706139</v>
      </c>
      <c r="BK15" s="52">
        <v>2610.3988201212405</v>
      </c>
      <c r="BL15" s="52">
        <v>2395.7296725493738</v>
      </c>
      <c r="BM15" s="52">
        <v>1287.1094329956391</v>
      </c>
      <c r="BN15" s="52">
        <v>590.48363909042769</v>
      </c>
      <c r="BO15" s="52">
        <v>696.62579390521125</v>
      </c>
      <c r="BP15" s="53">
        <v>49.122116354250664</v>
      </c>
      <c r="BQ15" s="53">
        <v>15.699509773273304</v>
      </c>
      <c r="BR15" s="53">
        <v>67.059134114246717</v>
      </c>
      <c r="BS15" s="53">
        <v>17.24135611247997</v>
      </c>
      <c r="BT15" s="53">
        <v>109.8209839764009</v>
      </c>
    </row>
    <row r="16" spans="1:72" x14ac:dyDescent="0.25">
      <c r="A16" t="s">
        <v>75</v>
      </c>
      <c r="B16" t="s">
        <v>76</v>
      </c>
      <c r="C16" s="12" t="s">
        <v>47</v>
      </c>
      <c r="D16" t="s">
        <v>48</v>
      </c>
      <c r="E16" s="52">
        <v>4182.4511584546781</v>
      </c>
      <c r="F16" s="52">
        <v>2147.9510214045877</v>
      </c>
      <c r="G16" s="52">
        <v>2034.5001370500888</v>
      </c>
      <c r="H16" s="52">
        <v>876.13821883277137</v>
      </c>
      <c r="I16" s="52">
        <v>427.27347998883306</v>
      </c>
      <c r="J16" s="52">
        <v>448.86473884393831</v>
      </c>
      <c r="K16" s="52">
        <v>2850.0747308596356</v>
      </c>
      <c r="L16" s="52">
        <v>1475.313376479618</v>
      </c>
      <c r="M16" s="52">
        <v>1374.7613543800162</v>
      </c>
      <c r="N16" s="52">
        <v>456.23820876227092</v>
      </c>
      <c r="O16" s="52">
        <v>245.36416493613649</v>
      </c>
      <c r="P16" s="52">
        <v>210.8740438261344</v>
      </c>
      <c r="Q16" s="53">
        <v>46.748824273571685</v>
      </c>
      <c r="R16" s="53">
        <v>20.947960553267638</v>
      </c>
      <c r="S16" s="53">
        <v>68.143646461915282</v>
      </c>
      <c r="T16" s="53">
        <v>10.908392984817082</v>
      </c>
      <c r="U16" s="53">
        <v>52.073770890863649</v>
      </c>
      <c r="V16" s="54">
        <v>4279.4411512325705</v>
      </c>
      <c r="W16" s="52">
        <v>2205.1474976116597</v>
      </c>
      <c r="X16" s="52">
        <v>2074.2936536209108</v>
      </c>
      <c r="Y16" s="52">
        <v>804.35434602182863</v>
      </c>
      <c r="Z16" s="52">
        <v>415.23042343213734</v>
      </c>
      <c r="AA16" s="52">
        <v>389.12392258969123</v>
      </c>
      <c r="AB16" s="52">
        <v>2900.5738168844787</v>
      </c>
      <c r="AC16" s="52">
        <v>1494.4801971489007</v>
      </c>
      <c r="AD16" s="52">
        <v>1406.0936197355784</v>
      </c>
      <c r="AE16" s="52">
        <v>574.51298832626298</v>
      </c>
      <c r="AF16" s="52">
        <v>295.43687703062164</v>
      </c>
      <c r="AG16" s="52">
        <v>279.0761112956414</v>
      </c>
      <c r="AH16" s="53">
        <v>47.537743267266343</v>
      </c>
      <c r="AI16" s="53">
        <v>18.795780046891341</v>
      </c>
      <c r="AJ16" s="53">
        <v>67.779266366335051</v>
      </c>
      <c r="AK16" s="53">
        <v>13.424953586773613</v>
      </c>
      <c r="AL16" s="53">
        <v>71.425360124886026</v>
      </c>
      <c r="AM16" s="54">
        <v>4359.0212173622722</v>
      </c>
      <c r="AN16" s="52">
        <v>2223.4217104573663</v>
      </c>
      <c r="AO16" s="52">
        <v>2135.5995069049059</v>
      </c>
      <c r="AP16" s="52">
        <v>719.59229535041982</v>
      </c>
      <c r="AQ16" s="52">
        <v>364.49107713665745</v>
      </c>
      <c r="AR16" s="52">
        <v>355.10121821376237</v>
      </c>
      <c r="AS16" s="52">
        <v>2870.1087873725355</v>
      </c>
      <c r="AT16" s="52">
        <v>1456.9922420044925</v>
      </c>
      <c r="AU16" s="52">
        <v>1413.1165453680428</v>
      </c>
      <c r="AV16" s="52">
        <v>769.32013463931708</v>
      </c>
      <c r="AW16" s="52">
        <v>401.93839131621644</v>
      </c>
      <c r="AX16" s="52">
        <v>367.38174332310058</v>
      </c>
      <c r="AY16" s="53">
        <v>51.876515501448083</v>
      </c>
      <c r="AZ16" s="53">
        <v>16.508116374479567</v>
      </c>
      <c r="BA16" s="53">
        <v>65.842964377890638</v>
      </c>
      <c r="BB16" s="53">
        <v>17.648919247629806</v>
      </c>
      <c r="BC16" s="53">
        <v>106.91055749348752</v>
      </c>
      <c r="BD16" s="54">
        <v>4102.277458991869</v>
      </c>
      <c r="BE16" s="52">
        <v>2073.2520496786442</v>
      </c>
      <c r="BF16" s="52">
        <v>2029.0254093132248</v>
      </c>
      <c r="BG16" s="52">
        <v>599.33921310938399</v>
      </c>
      <c r="BH16" s="52">
        <v>309.98984856704021</v>
      </c>
      <c r="BI16" s="52">
        <v>289.34936454234378</v>
      </c>
      <c r="BJ16" s="52">
        <v>2620.4055678546852</v>
      </c>
      <c r="BK16" s="52">
        <v>1297.3832700338003</v>
      </c>
      <c r="BL16" s="52">
        <v>1323.0222978208853</v>
      </c>
      <c r="BM16" s="52">
        <v>882.53267802779965</v>
      </c>
      <c r="BN16" s="52">
        <v>465.87893107780383</v>
      </c>
      <c r="BO16" s="52">
        <v>416.65374694999582</v>
      </c>
      <c r="BP16" s="53">
        <v>56.551241888498424</v>
      </c>
      <c r="BQ16" s="53">
        <v>14.609914105046201</v>
      </c>
      <c r="BR16" s="53">
        <v>63.87684875168457</v>
      </c>
      <c r="BS16" s="53">
        <v>21.513237143269222</v>
      </c>
      <c r="BT16" s="53">
        <v>147.25094883233189</v>
      </c>
    </row>
    <row r="17" spans="1:72" x14ac:dyDescent="0.25">
      <c r="A17" t="s">
        <v>77</v>
      </c>
      <c r="B17" t="s">
        <v>78</v>
      </c>
      <c r="C17" s="12" t="s">
        <v>47</v>
      </c>
      <c r="D17" t="s">
        <v>48</v>
      </c>
      <c r="E17" s="52">
        <v>6585.8494774193214</v>
      </c>
      <c r="F17" s="52">
        <v>3435.2479688556527</v>
      </c>
      <c r="G17" s="52">
        <v>3150.6015085636686</v>
      </c>
      <c r="H17" s="52">
        <v>1597.1040712777208</v>
      </c>
      <c r="I17" s="52">
        <v>836.84978553538576</v>
      </c>
      <c r="J17" s="52">
        <v>760.25428574233501</v>
      </c>
      <c r="K17" s="52">
        <v>4505.4907001425208</v>
      </c>
      <c r="L17" s="52">
        <v>2344.4109030110644</v>
      </c>
      <c r="M17" s="52">
        <v>2161.079797131456</v>
      </c>
      <c r="N17" s="52">
        <v>483.25470599908027</v>
      </c>
      <c r="O17" s="52">
        <v>253.9872803092025</v>
      </c>
      <c r="P17" s="52">
        <v>229.26742568987774</v>
      </c>
      <c r="Q17" s="53">
        <v>46.173855762503152</v>
      </c>
      <c r="R17" s="53">
        <v>24.250540142978629</v>
      </c>
      <c r="S17" s="53">
        <v>68.411686534749151</v>
      </c>
      <c r="T17" s="53">
        <v>7.3377733222722341</v>
      </c>
      <c r="U17" s="53">
        <v>30.258185091999994</v>
      </c>
      <c r="V17" s="54">
        <v>7011.6480865193798</v>
      </c>
      <c r="W17" s="52">
        <v>3633.8850082682843</v>
      </c>
      <c r="X17" s="52">
        <v>3377.7630782510955</v>
      </c>
      <c r="Y17" s="52">
        <v>1354.3253443961985</v>
      </c>
      <c r="Z17" s="52">
        <v>704.99351052866973</v>
      </c>
      <c r="AA17" s="52">
        <v>649.33183386752864</v>
      </c>
      <c r="AB17" s="52">
        <v>4766.8995528252235</v>
      </c>
      <c r="AC17" s="52">
        <v>2462.8696156788501</v>
      </c>
      <c r="AD17" s="52">
        <v>2304.0299371463734</v>
      </c>
      <c r="AE17" s="52">
        <v>890.42318929795783</v>
      </c>
      <c r="AF17" s="52">
        <v>466.02188206076437</v>
      </c>
      <c r="AG17" s="52">
        <v>424.40130723719358</v>
      </c>
      <c r="AH17" s="53">
        <v>47.09032587782869</v>
      </c>
      <c r="AI17" s="53">
        <v>19.315363915653858</v>
      </c>
      <c r="AJ17" s="53">
        <v>67.985436433840448</v>
      </c>
      <c r="AK17" s="53">
        <v>12.699199650505689</v>
      </c>
      <c r="AL17" s="53">
        <v>65.746623806625792</v>
      </c>
      <c r="AM17" s="54">
        <v>7280.5704878960587</v>
      </c>
      <c r="AN17" s="52">
        <v>3788.323704895025</v>
      </c>
      <c r="AO17" s="52">
        <v>3492.2467830010337</v>
      </c>
      <c r="AP17" s="52">
        <v>1263.1606587895465</v>
      </c>
      <c r="AQ17" s="52">
        <v>647.6380407084996</v>
      </c>
      <c r="AR17" s="52">
        <v>615.52261808104686</v>
      </c>
      <c r="AS17" s="52">
        <v>4867.7699945188251</v>
      </c>
      <c r="AT17" s="52">
        <v>2544.7595060876693</v>
      </c>
      <c r="AU17" s="52">
        <v>2323.0104884311559</v>
      </c>
      <c r="AV17" s="52">
        <v>1149.6398345876867</v>
      </c>
      <c r="AW17" s="52">
        <v>595.92615809885604</v>
      </c>
      <c r="AX17" s="52">
        <v>553.71367648883074</v>
      </c>
      <c r="AY17" s="53">
        <v>49.566854968375232</v>
      </c>
      <c r="AZ17" s="53">
        <v>17.34974835954888</v>
      </c>
      <c r="BA17" s="53">
        <v>66.85973307464694</v>
      </c>
      <c r="BB17" s="53">
        <v>15.790518565804174</v>
      </c>
      <c r="BC17" s="53">
        <v>91.012954416214654</v>
      </c>
      <c r="BD17" s="54">
        <v>7350.7665512950689</v>
      </c>
      <c r="BE17" s="52">
        <v>3573.6011034799885</v>
      </c>
      <c r="BF17" s="52">
        <v>3777.1654478150804</v>
      </c>
      <c r="BG17" s="52">
        <v>1163.9569875143607</v>
      </c>
      <c r="BH17" s="52">
        <v>596.26548476265498</v>
      </c>
      <c r="BI17" s="52">
        <v>567.6915027517058</v>
      </c>
      <c r="BJ17" s="52">
        <v>4759.303799653464</v>
      </c>
      <c r="BK17" s="52">
        <v>2356.2464937173968</v>
      </c>
      <c r="BL17" s="52">
        <v>2403.0573059360672</v>
      </c>
      <c r="BM17" s="52">
        <v>1427.5057641272442</v>
      </c>
      <c r="BN17" s="52">
        <v>621.08912499993676</v>
      </c>
      <c r="BO17" s="52">
        <v>806.41663912730746</v>
      </c>
      <c r="BP17" s="53">
        <v>54.450458737899766</v>
      </c>
      <c r="BQ17" s="53">
        <v>15.834498067542263</v>
      </c>
      <c r="BR17" s="53">
        <v>64.745680146990424</v>
      </c>
      <c r="BS17" s="53">
        <v>19.419821785467313</v>
      </c>
      <c r="BT17" s="53">
        <v>122.6424841673655</v>
      </c>
    </row>
    <row r="18" spans="1:72" x14ac:dyDescent="0.25">
      <c r="A18" t="s">
        <v>79</v>
      </c>
      <c r="B18" t="s">
        <v>80</v>
      </c>
      <c r="C18" s="12" t="s">
        <v>47</v>
      </c>
      <c r="D18" t="s">
        <v>48</v>
      </c>
      <c r="E18" s="52">
        <v>98956.114485199578</v>
      </c>
      <c r="F18" s="52">
        <v>49115.565114896264</v>
      </c>
      <c r="G18" s="52">
        <v>49840.549370303292</v>
      </c>
      <c r="H18" s="52">
        <v>20072.350912302129</v>
      </c>
      <c r="I18" s="52">
        <v>10441.641348798928</v>
      </c>
      <c r="J18" s="52">
        <v>9630.7095635032001</v>
      </c>
      <c r="K18" s="52">
        <v>68567.805351609961</v>
      </c>
      <c r="L18" s="52">
        <v>33826.587957553289</v>
      </c>
      <c r="M18" s="52">
        <v>34741.217394056664</v>
      </c>
      <c r="N18" s="52">
        <v>10315.958221287479</v>
      </c>
      <c r="O18" s="52">
        <v>4847.3358085440514</v>
      </c>
      <c r="P18" s="52">
        <v>5468.622412743428</v>
      </c>
      <c r="Q18" s="53">
        <v>44.318625888288103</v>
      </c>
      <c r="R18" s="53">
        <v>20.28409362748803</v>
      </c>
      <c r="S18" s="53">
        <v>69.291125372414797</v>
      </c>
      <c r="T18" s="53">
        <v>10.424781000097161</v>
      </c>
      <c r="U18" s="53">
        <v>51.393871432194516</v>
      </c>
      <c r="V18" s="54">
        <v>104898.16081886431</v>
      </c>
      <c r="W18" s="52">
        <v>52004.392843799425</v>
      </c>
      <c r="X18" s="52">
        <v>52893.767975064889</v>
      </c>
      <c r="Y18" s="52">
        <v>18771.539124037241</v>
      </c>
      <c r="Z18" s="52">
        <v>9701.1955804030295</v>
      </c>
      <c r="AA18" s="52">
        <v>9070.3435436342133</v>
      </c>
      <c r="AB18" s="52">
        <v>74967.959178215926</v>
      </c>
      <c r="AC18" s="52">
        <v>37119.003568031483</v>
      </c>
      <c r="AD18" s="52">
        <v>37848.95561018445</v>
      </c>
      <c r="AE18" s="52">
        <v>11158.662516611144</v>
      </c>
      <c r="AF18" s="52">
        <v>5184.1936953649129</v>
      </c>
      <c r="AG18" s="52">
        <v>5974.4688212462315</v>
      </c>
      <c r="AH18" s="53">
        <v>39.923991487479974</v>
      </c>
      <c r="AI18" s="53">
        <v>17.895012627010207</v>
      </c>
      <c r="AJ18" s="53">
        <v>71.467372347613264</v>
      </c>
      <c r="AK18" s="53">
        <v>10.637615025376528</v>
      </c>
      <c r="AL18" s="53">
        <v>59.444579599348401</v>
      </c>
      <c r="AM18" s="54">
        <v>107685.90711700777</v>
      </c>
      <c r="AN18" s="52">
        <v>52807.274690867554</v>
      </c>
      <c r="AO18" s="52">
        <v>54878.632426140211</v>
      </c>
      <c r="AP18" s="52">
        <v>18331.917103221716</v>
      </c>
      <c r="AQ18" s="52">
        <v>9089.319356481963</v>
      </c>
      <c r="AR18" s="52">
        <v>9242.5977467397533</v>
      </c>
      <c r="AS18" s="52">
        <v>71479.46979131276</v>
      </c>
      <c r="AT18" s="52">
        <v>35178.956031744674</v>
      </c>
      <c r="AU18" s="52">
        <v>36300.513759568094</v>
      </c>
      <c r="AV18" s="52">
        <v>17874.520222473286</v>
      </c>
      <c r="AW18" s="52">
        <v>8538.9993026409174</v>
      </c>
      <c r="AX18" s="52">
        <v>9335.5209198323664</v>
      </c>
      <c r="AY18" s="53">
        <v>50.652918147548078</v>
      </c>
      <c r="AZ18" s="53">
        <v>17.023506226588118</v>
      </c>
      <c r="BA18" s="53">
        <v>66.377738466413859</v>
      </c>
      <c r="BB18" s="53">
        <v>16.598755306998019</v>
      </c>
      <c r="BC18" s="53">
        <v>97.504915180594793</v>
      </c>
      <c r="BD18" s="54">
        <v>109704.82248194695</v>
      </c>
      <c r="BE18" s="52">
        <v>54053.230599417999</v>
      </c>
      <c r="BF18" s="52">
        <v>55651.591882528948</v>
      </c>
      <c r="BG18" s="52">
        <v>16725.786111452922</v>
      </c>
      <c r="BH18" s="52">
        <v>8616.2919065103233</v>
      </c>
      <c r="BI18" s="52">
        <v>8109.494204942599</v>
      </c>
      <c r="BJ18" s="52">
        <v>69887.802704545698</v>
      </c>
      <c r="BK18" s="52">
        <v>35928.996365965329</v>
      </c>
      <c r="BL18" s="52">
        <v>33958.806338580376</v>
      </c>
      <c r="BM18" s="52">
        <v>23091.233665948326</v>
      </c>
      <c r="BN18" s="52">
        <v>9507.942326942346</v>
      </c>
      <c r="BO18" s="52">
        <v>13583.291339005977</v>
      </c>
      <c r="BP18" s="53">
        <v>56.972773841137567</v>
      </c>
      <c r="BQ18" s="53">
        <v>15.246172167322293</v>
      </c>
      <c r="BR18" s="53">
        <v>63.705314974687141</v>
      </c>
      <c r="BS18" s="53">
        <v>21.048512857990566</v>
      </c>
      <c r="BT18" s="53">
        <v>138.05768836262163</v>
      </c>
    </row>
    <row r="19" spans="1:72" x14ac:dyDescent="0.25">
      <c r="A19" t="s">
        <v>81</v>
      </c>
      <c r="B19" t="s">
        <v>82</v>
      </c>
      <c r="C19" s="12" t="s">
        <v>47</v>
      </c>
      <c r="D19" t="s">
        <v>48</v>
      </c>
      <c r="E19" s="52">
        <v>19979.434269058002</v>
      </c>
      <c r="F19" s="52">
        <v>10341.954152894325</v>
      </c>
      <c r="G19" s="52">
        <v>9637.4801161636788</v>
      </c>
      <c r="H19" s="52">
        <v>4243.6206766758414</v>
      </c>
      <c r="I19" s="52">
        <v>2130.6141620604476</v>
      </c>
      <c r="J19" s="52">
        <v>2113.0065146153938</v>
      </c>
      <c r="K19" s="52">
        <v>13685.633047457439</v>
      </c>
      <c r="L19" s="52">
        <v>7177.0331708762969</v>
      </c>
      <c r="M19" s="52">
        <v>6508.5998765811419</v>
      </c>
      <c r="N19" s="52">
        <v>2050.1805449247222</v>
      </c>
      <c r="O19" s="52">
        <v>1034.3068199575787</v>
      </c>
      <c r="P19" s="52">
        <v>1015.8737249671435</v>
      </c>
      <c r="Q19" s="53">
        <v>45.988382121423648</v>
      </c>
      <c r="R19" s="53">
        <v>21.239944132191493</v>
      </c>
      <c r="S19" s="53">
        <v>68.498601427630391</v>
      </c>
      <c r="T19" s="53">
        <v>10.261454440178126</v>
      </c>
      <c r="U19" s="53">
        <v>48.312059468300347</v>
      </c>
      <c r="V19" s="54">
        <v>21051.482391662172</v>
      </c>
      <c r="W19" s="52">
        <v>10830.203121003537</v>
      </c>
      <c r="X19" s="52">
        <v>10221.279270658635</v>
      </c>
      <c r="Y19" s="52">
        <v>4037.0338893102726</v>
      </c>
      <c r="Z19" s="52">
        <v>1962.5411589293753</v>
      </c>
      <c r="AA19" s="52">
        <v>2074.4927303808972</v>
      </c>
      <c r="AB19" s="52">
        <v>14392.608820755657</v>
      </c>
      <c r="AC19" s="52">
        <v>7535.0491465015466</v>
      </c>
      <c r="AD19" s="52">
        <v>6857.5596742541093</v>
      </c>
      <c r="AE19" s="52">
        <v>2621.8396815962446</v>
      </c>
      <c r="AF19" s="52">
        <v>1332.6128155726155</v>
      </c>
      <c r="AG19" s="52">
        <v>1289.2268660236289</v>
      </c>
      <c r="AH19" s="53">
        <v>46.265924780111582</v>
      </c>
      <c r="AI19" s="53">
        <v>19.176957775235888</v>
      </c>
      <c r="AJ19" s="53">
        <v>68.36862389537049</v>
      </c>
      <c r="AK19" s="53">
        <v>12.454418329393624</v>
      </c>
      <c r="AL19" s="53">
        <v>64.944703301566449</v>
      </c>
      <c r="AM19" s="54">
        <v>21712.193012431431</v>
      </c>
      <c r="AN19" s="52">
        <v>11204.420033085209</v>
      </c>
      <c r="AO19" s="52">
        <v>10507.772979346222</v>
      </c>
      <c r="AP19" s="52">
        <v>3626.2393412929514</v>
      </c>
      <c r="AQ19" s="52">
        <v>1829.6388546313324</v>
      </c>
      <c r="AR19" s="52">
        <v>1796.6004866616192</v>
      </c>
      <c r="AS19" s="52">
        <v>14488.22200233452</v>
      </c>
      <c r="AT19" s="52">
        <v>7526.5849408117092</v>
      </c>
      <c r="AU19" s="52">
        <v>6961.6370615228125</v>
      </c>
      <c r="AV19" s="52">
        <v>3597.7316688039591</v>
      </c>
      <c r="AW19" s="52">
        <v>1848.1962376421682</v>
      </c>
      <c r="AX19" s="52">
        <v>1749.5354311617914</v>
      </c>
      <c r="AY19" s="53">
        <v>49.860990595898485</v>
      </c>
      <c r="AZ19" s="53">
        <v>16.701396027645522</v>
      </c>
      <c r="BA19" s="53">
        <v>66.728505932308224</v>
      </c>
      <c r="BB19" s="53">
        <v>16.570098040046251</v>
      </c>
      <c r="BC19" s="53">
        <v>99.213850223167356</v>
      </c>
      <c r="BD19" s="54">
        <v>21917.987982780094</v>
      </c>
      <c r="BE19" s="52">
        <v>11141.316259335716</v>
      </c>
      <c r="BF19" s="52">
        <v>10776.671723444379</v>
      </c>
      <c r="BG19" s="52">
        <v>3254.756549428168</v>
      </c>
      <c r="BH19" s="52">
        <v>1688.1552956748988</v>
      </c>
      <c r="BI19" s="52">
        <v>1566.6012537532692</v>
      </c>
      <c r="BJ19" s="52">
        <v>14044.2182889987</v>
      </c>
      <c r="BK19" s="52">
        <v>7285.4772750096217</v>
      </c>
      <c r="BL19" s="52">
        <v>6758.7410139890799</v>
      </c>
      <c r="BM19" s="52">
        <v>4619.0131443532246</v>
      </c>
      <c r="BN19" s="52">
        <v>2167.6836886511956</v>
      </c>
      <c r="BO19" s="52">
        <v>2451.3294557020286</v>
      </c>
      <c r="BP19" s="53">
        <v>56.064136370973216</v>
      </c>
      <c r="BQ19" s="53">
        <v>14.849704963727845</v>
      </c>
      <c r="BR19" s="53">
        <v>64.076220408700664</v>
      </c>
      <c r="BS19" s="53">
        <v>21.074074627571473</v>
      </c>
      <c r="BT19" s="53">
        <v>141.91578000402961</v>
      </c>
    </row>
    <row r="20" spans="1:72" x14ac:dyDescent="0.25">
      <c r="A20" t="s">
        <v>83</v>
      </c>
      <c r="B20" t="s">
        <v>84</v>
      </c>
      <c r="C20" s="12" t="s">
        <v>47</v>
      </c>
      <c r="D20" t="s">
        <v>48</v>
      </c>
      <c r="E20" s="52">
        <v>46613.08374265251</v>
      </c>
      <c r="F20" s="52">
        <v>23432.29816994083</v>
      </c>
      <c r="G20" s="52">
        <v>23180.785572711677</v>
      </c>
      <c r="H20" s="52">
        <v>10524.770483057984</v>
      </c>
      <c r="I20" s="52">
        <v>5368.0782151010653</v>
      </c>
      <c r="J20" s="52">
        <v>5156.6922679569179</v>
      </c>
      <c r="K20" s="52">
        <v>32886.366175174764</v>
      </c>
      <c r="L20" s="52">
        <v>16606.615892725094</v>
      </c>
      <c r="M20" s="52">
        <v>16279.750282449664</v>
      </c>
      <c r="N20" s="52">
        <v>3201.9470844197631</v>
      </c>
      <c r="O20" s="52">
        <v>1457.6040621146694</v>
      </c>
      <c r="P20" s="52">
        <v>1744.3430223050939</v>
      </c>
      <c r="Q20" s="53">
        <v>41.73984287093343</v>
      </c>
      <c r="R20" s="53">
        <v>22.579004944544081</v>
      </c>
      <c r="S20" s="53">
        <v>70.551792618437418</v>
      </c>
      <c r="T20" s="53">
        <v>6.8692024370185054</v>
      </c>
      <c r="U20" s="53">
        <v>30.422963518055106</v>
      </c>
      <c r="V20" s="54">
        <v>48515.088702263805</v>
      </c>
      <c r="W20" s="52">
        <v>24475.82900564697</v>
      </c>
      <c r="X20" s="52">
        <v>24039.259696616835</v>
      </c>
      <c r="Y20" s="52">
        <v>8953.347851721559</v>
      </c>
      <c r="Z20" s="52">
        <v>4580.7333155211327</v>
      </c>
      <c r="AA20" s="52">
        <v>4372.6145362004272</v>
      </c>
      <c r="AB20" s="52">
        <v>34092.479071022521</v>
      </c>
      <c r="AC20" s="52">
        <v>17355.264686803017</v>
      </c>
      <c r="AD20" s="52">
        <v>16737.2143842195</v>
      </c>
      <c r="AE20" s="52">
        <v>5469.261779519732</v>
      </c>
      <c r="AF20" s="52">
        <v>2539.8310033228227</v>
      </c>
      <c r="AG20" s="52">
        <v>2929.4307761969085</v>
      </c>
      <c r="AH20" s="53">
        <v>42.304373352244816</v>
      </c>
      <c r="AI20" s="53">
        <v>18.454769621608008</v>
      </c>
      <c r="AJ20" s="53">
        <v>70.271909179116278</v>
      </c>
      <c r="AK20" s="53">
        <v>11.273321199275733</v>
      </c>
      <c r="AL20" s="53">
        <v>61.086220150243541</v>
      </c>
      <c r="AM20" s="54">
        <v>50094.736307209001</v>
      </c>
      <c r="AN20" s="52">
        <v>25286.643980884463</v>
      </c>
      <c r="AO20" s="52">
        <v>24808.092326324539</v>
      </c>
      <c r="AP20" s="52">
        <v>8494.2897348418264</v>
      </c>
      <c r="AQ20" s="52">
        <v>4460.2746970184007</v>
      </c>
      <c r="AR20" s="52">
        <v>4034.0150378234243</v>
      </c>
      <c r="AS20" s="52">
        <v>33896.898732349175</v>
      </c>
      <c r="AT20" s="52">
        <v>17274.227609451256</v>
      </c>
      <c r="AU20" s="52">
        <v>16622.671122897926</v>
      </c>
      <c r="AV20" s="52">
        <v>7703.5478400179964</v>
      </c>
      <c r="AW20" s="52">
        <v>3552.1416744148059</v>
      </c>
      <c r="AX20" s="52">
        <v>4151.4061656031899</v>
      </c>
      <c r="AY20" s="53">
        <v>47.785603346071227</v>
      </c>
      <c r="AZ20" s="53">
        <v>16.956451637453647</v>
      </c>
      <c r="BA20" s="53">
        <v>67.665589702827049</v>
      </c>
      <c r="BB20" s="53">
        <v>15.377958659719305</v>
      </c>
      <c r="BC20" s="53">
        <v>90.690900363565774</v>
      </c>
      <c r="BD20" s="54">
        <v>51042.689018629768</v>
      </c>
      <c r="BE20" s="52">
        <v>24822.859348456455</v>
      </c>
      <c r="BF20" s="52">
        <v>26219.829670173312</v>
      </c>
      <c r="BG20" s="52">
        <v>7644.9229336609933</v>
      </c>
      <c r="BH20" s="52">
        <v>3830.8067582223539</v>
      </c>
      <c r="BI20" s="52">
        <v>3814.1161754386385</v>
      </c>
      <c r="BJ20" s="52">
        <v>32947.139275607653</v>
      </c>
      <c r="BK20" s="52">
        <v>16163.006345127738</v>
      </c>
      <c r="BL20" s="52">
        <v>16784.132930479915</v>
      </c>
      <c r="BM20" s="52">
        <v>10450.626809361125</v>
      </c>
      <c r="BN20" s="52">
        <v>4829.0462451063649</v>
      </c>
      <c r="BO20" s="52">
        <v>5621.5805642547602</v>
      </c>
      <c r="BP20" s="53">
        <v>54.92297705014748</v>
      </c>
      <c r="BQ20" s="53">
        <v>14.977508200774295</v>
      </c>
      <c r="BR20" s="53">
        <v>64.548204471716758</v>
      </c>
      <c r="BS20" s="53">
        <v>20.474287327508968</v>
      </c>
      <c r="BT20" s="53">
        <v>136.70022445022266</v>
      </c>
    </row>
    <row r="21" spans="1:72" x14ac:dyDescent="0.25">
      <c r="A21" t="s">
        <v>85</v>
      </c>
      <c r="B21" t="s">
        <v>86</v>
      </c>
      <c r="C21" s="12" t="s">
        <v>47</v>
      </c>
      <c r="D21" t="s">
        <v>48</v>
      </c>
      <c r="E21" s="52">
        <v>26276.123148912531</v>
      </c>
      <c r="F21" s="52">
        <v>13531.450290291445</v>
      </c>
      <c r="G21" s="52">
        <v>12744.672858621092</v>
      </c>
      <c r="H21" s="52">
        <v>5981.9427587984301</v>
      </c>
      <c r="I21" s="52">
        <v>3070.0438675956389</v>
      </c>
      <c r="J21" s="52">
        <v>2911.8988912027912</v>
      </c>
      <c r="K21" s="52">
        <v>18276.589303975834</v>
      </c>
      <c r="L21" s="52">
        <v>9496.6715446154485</v>
      </c>
      <c r="M21" s="52">
        <v>8779.9177593603908</v>
      </c>
      <c r="N21" s="52">
        <v>2017.5910861382681</v>
      </c>
      <c r="O21" s="52">
        <v>964.73487808035702</v>
      </c>
      <c r="P21" s="52">
        <v>1052.8562080579111</v>
      </c>
      <c r="Q21" s="53">
        <v>43.769292573623154</v>
      </c>
      <c r="R21" s="53">
        <v>22.765697682635498</v>
      </c>
      <c r="S21" s="53">
        <v>69.555882351435216</v>
      </c>
      <c r="T21" s="53">
        <v>7.6784199659292911</v>
      </c>
      <c r="U21" s="53">
        <v>33.728023946246083</v>
      </c>
      <c r="V21" s="54">
        <v>28109.229248971198</v>
      </c>
      <c r="W21" s="52">
        <v>14534.409147341106</v>
      </c>
      <c r="X21" s="52">
        <v>13574.820101630092</v>
      </c>
      <c r="Y21" s="52">
        <v>5305.0134198399419</v>
      </c>
      <c r="Z21" s="52">
        <v>2730.3788599869017</v>
      </c>
      <c r="AA21" s="52">
        <v>2574.6345598530402</v>
      </c>
      <c r="AB21" s="52">
        <v>19503.990067999082</v>
      </c>
      <c r="AC21" s="52">
        <v>10222.184367610138</v>
      </c>
      <c r="AD21" s="52">
        <v>9281.8057003889444</v>
      </c>
      <c r="AE21" s="52">
        <v>3300.2257611321729</v>
      </c>
      <c r="AF21" s="52">
        <v>1581.8459197440668</v>
      </c>
      <c r="AG21" s="52">
        <v>1718.3798413881063</v>
      </c>
      <c r="AH21" s="53">
        <v>44.120403830040139</v>
      </c>
      <c r="AI21" s="53">
        <v>18.87285265935958</v>
      </c>
      <c r="AJ21" s="53">
        <v>69.38642783566516</v>
      </c>
      <c r="AK21" s="53">
        <v>11.740719504975262</v>
      </c>
      <c r="AL21" s="53">
        <v>62.2095648012846</v>
      </c>
      <c r="AM21" s="54">
        <v>28939.316393877391</v>
      </c>
      <c r="AN21" s="52">
        <v>14943.801941213338</v>
      </c>
      <c r="AO21" s="52">
        <v>13995.514452664052</v>
      </c>
      <c r="AP21" s="52">
        <v>4878.8741438903844</v>
      </c>
      <c r="AQ21" s="52">
        <v>2542.1463832049394</v>
      </c>
      <c r="AR21" s="52">
        <v>2336.727760685445</v>
      </c>
      <c r="AS21" s="52">
        <v>19527.205197973548</v>
      </c>
      <c r="AT21" s="52">
        <v>10199.847107630856</v>
      </c>
      <c r="AU21" s="52">
        <v>9327.3580903426919</v>
      </c>
      <c r="AV21" s="52">
        <v>4533.2370520134573</v>
      </c>
      <c r="AW21" s="52">
        <v>2201.8084503775417</v>
      </c>
      <c r="AX21" s="52">
        <v>2331.4286016359156</v>
      </c>
      <c r="AY21" s="53">
        <v>48.19999124544762</v>
      </c>
      <c r="AZ21" s="53">
        <v>16.858982007337929</v>
      </c>
      <c r="BA21" s="53">
        <v>67.476387251859421</v>
      </c>
      <c r="BB21" s="53">
        <v>15.664630740802647</v>
      </c>
      <c r="BC21" s="53">
        <v>92.915638286965148</v>
      </c>
      <c r="BD21" s="54">
        <v>28977.770911796488</v>
      </c>
      <c r="BE21" s="52">
        <v>14737.750207006458</v>
      </c>
      <c r="BF21" s="52">
        <v>14240.020704790029</v>
      </c>
      <c r="BG21" s="52">
        <v>4373.4129556278403</v>
      </c>
      <c r="BH21" s="52">
        <v>2265.4404621993795</v>
      </c>
      <c r="BI21" s="52">
        <v>2107.9724934284613</v>
      </c>
      <c r="BJ21" s="52">
        <v>19118.994143727792</v>
      </c>
      <c r="BK21" s="52">
        <v>9925.6785609428916</v>
      </c>
      <c r="BL21" s="52">
        <v>9193.3155827849005</v>
      </c>
      <c r="BM21" s="52">
        <v>5485.3638124408571</v>
      </c>
      <c r="BN21" s="52">
        <v>2546.6311838641877</v>
      </c>
      <c r="BO21" s="52">
        <v>2938.7326285766694</v>
      </c>
      <c r="BP21" s="53">
        <v>51.565352727005163</v>
      </c>
      <c r="BQ21" s="53">
        <v>15.09230288602868</v>
      </c>
      <c r="BR21" s="53">
        <v>65.978139595080748</v>
      </c>
      <c r="BS21" s="53">
        <v>18.929557518890572</v>
      </c>
      <c r="BT21" s="53">
        <v>125.42524266733433</v>
      </c>
    </row>
    <row r="22" spans="1:72" x14ac:dyDescent="0.25">
      <c r="A22" t="s">
        <v>87</v>
      </c>
      <c r="B22" t="s">
        <v>88</v>
      </c>
      <c r="C22" s="12" t="s">
        <v>47</v>
      </c>
      <c r="D22" t="s">
        <v>48</v>
      </c>
      <c r="E22" s="52">
        <v>3662.0735527932275</v>
      </c>
      <c r="F22" s="52">
        <v>1900.2220715699725</v>
      </c>
      <c r="G22" s="52">
        <v>1761.8514812232545</v>
      </c>
      <c r="H22" s="52">
        <v>825.13491287838804</v>
      </c>
      <c r="I22" s="52">
        <v>428.29090150391733</v>
      </c>
      <c r="J22" s="52">
        <v>396.84401137447082</v>
      </c>
      <c r="K22" s="52">
        <v>2545.0447516482232</v>
      </c>
      <c r="L22" s="52">
        <v>1323.4252093111845</v>
      </c>
      <c r="M22" s="52">
        <v>1221.6195423370382</v>
      </c>
      <c r="N22" s="52">
        <v>291.89388826661616</v>
      </c>
      <c r="O22" s="52">
        <v>148.5059607548705</v>
      </c>
      <c r="P22" s="52">
        <v>143.38792751174566</v>
      </c>
      <c r="Q22" s="53">
        <v>43.890340255179936</v>
      </c>
      <c r="R22" s="53">
        <v>22.531904424721912</v>
      </c>
      <c r="S22" s="53">
        <v>69.497368497882945</v>
      </c>
      <c r="T22" s="53">
        <v>7.9707270773951437</v>
      </c>
      <c r="U22" s="53">
        <v>35.375292417136727</v>
      </c>
      <c r="V22" s="54">
        <v>3606.2811387488741</v>
      </c>
      <c r="W22" s="52">
        <v>1891.3692972709732</v>
      </c>
      <c r="X22" s="52">
        <v>1714.9118414779009</v>
      </c>
      <c r="Y22" s="52">
        <v>661.6985061486173</v>
      </c>
      <c r="Z22" s="52">
        <v>345.70545432815277</v>
      </c>
      <c r="AA22" s="52">
        <v>315.99305182046453</v>
      </c>
      <c r="AB22" s="52">
        <v>2456.1010230790321</v>
      </c>
      <c r="AC22" s="52">
        <v>1295.0687241786859</v>
      </c>
      <c r="AD22" s="52">
        <v>1161.0322989003455</v>
      </c>
      <c r="AE22" s="52">
        <v>488.4816095212251</v>
      </c>
      <c r="AF22" s="52">
        <v>250.59511876413438</v>
      </c>
      <c r="AG22" s="52">
        <v>237.88649075709074</v>
      </c>
      <c r="AH22" s="53">
        <v>46.829511687916927</v>
      </c>
      <c r="AI22" s="53">
        <v>18.348500316261536</v>
      </c>
      <c r="AJ22" s="53">
        <v>68.106199394402353</v>
      </c>
      <c r="AK22" s="53">
        <v>13.545300289336119</v>
      </c>
      <c r="AL22" s="53">
        <v>73.822383605549845</v>
      </c>
      <c r="AM22" s="54">
        <v>3592.0821730754938</v>
      </c>
      <c r="AN22" s="52">
        <v>1888.504818092711</v>
      </c>
      <c r="AO22" s="52">
        <v>1703.5773549827827</v>
      </c>
      <c r="AP22" s="52">
        <v>536.574816178746</v>
      </c>
      <c r="AQ22" s="52">
        <v>301.37886652797488</v>
      </c>
      <c r="AR22" s="52">
        <v>235.19594965077121</v>
      </c>
      <c r="AS22" s="52">
        <v>2410.2837326993667</v>
      </c>
      <c r="AT22" s="52">
        <v>1246.3801696621633</v>
      </c>
      <c r="AU22" s="52">
        <v>1163.9035630372034</v>
      </c>
      <c r="AV22" s="52">
        <v>645.22362419738101</v>
      </c>
      <c r="AW22" s="52">
        <v>340.74578190257284</v>
      </c>
      <c r="AX22" s="52">
        <v>304.47784229480823</v>
      </c>
      <c r="AY22" s="53">
        <v>49.031507135161498</v>
      </c>
      <c r="AZ22" s="53">
        <v>14.93770994997416</v>
      </c>
      <c r="BA22" s="53">
        <v>67.099905196091697</v>
      </c>
      <c r="BB22" s="53">
        <v>17.962384853934147</v>
      </c>
      <c r="BC22" s="53">
        <v>120.24858505145374</v>
      </c>
      <c r="BD22" s="54">
        <v>3278.1331702658272</v>
      </c>
      <c r="BE22" s="52">
        <v>1648.4766327649945</v>
      </c>
      <c r="BF22" s="52">
        <v>1629.6565375008327</v>
      </c>
      <c r="BG22" s="52">
        <v>420.11479745109784</v>
      </c>
      <c r="BH22" s="52">
        <v>213.06921012199632</v>
      </c>
      <c r="BI22" s="52">
        <v>207.04558732910152</v>
      </c>
      <c r="BJ22" s="52">
        <v>2082.0010174026456</v>
      </c>
      <c r="BK22" s="52">
        <v>1060.1886242897267</v>
      </c>
      <c r="BL22" s="52">
        <v>1021.8123931129187</v>
      </c>
      <c r="BM22" s="52">
        <v>776.0173554120837</v>
      </c>
      <c r="BN22" s="52">
        <v>375.21879835327138</v>
      </c>
      <c r="BO22" s="52">
        <v>400.79855705881238</v>
      </c>
      <c r="BP22" s="53">
        <v>57.451083974751839</v>
      </c>
      <c r="BQ22" s="53">
        <v>12.815672080125722</v>
      </c>
      <c r="BR22" s="53">
        <v>63.511788852489289</v>
      </c>
      <c r="BS22" s="53">
        <v>23.672539067384978</v>
      </c>
      <c r="BT22" s="53">
        <v>184.71554920709823</v>
      </c>
    </row>
    <row r="23" spans="1:72" x14ac:dyDescent="0.25">
      <c r="A23" t="s">
        <v>89</v>
      </c>
      <c r="B23" t="s">
        <v>90</v>
      </c>
      <c r="C23" s="12" t="s">
        <v>47</v>
      </c>
      <c r="D23" t="s">
        <v>48</v>
      </c>
      <c r="E23" s="52">
        <v>18471.227068302658</v>
      </c>
      <c r="F23" s="52">
        <v>9647.548929654824</v>
      </c>
      <c r="G23" s="52">
        <v>8823.6781386478378</v>
      </c>
      <c r="H23" s="52">
        <v>3882.8649782358771</v>
      </c>
      <c r="I23" s="52">
        <v>2035.3293336666563</v>
      </c>
      <c r="J23" s="52">
        <v>1847.5356445692205</v>
      </c>
      <c r="K23" s="52">
        <v>12767.665173325035</v>
      </c>
      <c r="L23" s="52">
        <v>6623.0825523981039</v>
      </c>
      <c r="M23" s="52">
        <v>6144.5826209269335</v>
      </c>
      <c r="N23" s="52">
        <v>1820.6969167417467</v>
      </c>
      <c r="O23" s="52">
        <v>989.13704359006306</v>
      </c>
      <c r="P23" s="52">
        <v>831.55987315168352</v>
      </c>
      <c r="Q23" s="53">
        <v>44.671925661818292</v>
      </c>
      <c r="R23" s="53">
        <v>21.02115340728513</v>
      </c>
      <c r="S23" s="53">
        <v>69.12191120878397</v>
      </c>
      <c r="T23" s="53">
        <v>9.8569353839308977</v>
      </c>
      <c r="U23" s="53">
        <v>46.890554447477953</v>
      </c>
      <c r="V23" s="54">
        <v>19720.953100917512</v>
      </c>
      <c r="W23" s="52">
        <v>10258.196442144432</v>
      </c>
      <c r="X23" s="52">
        <v>9462.7566587730798</v>
      </c>
      <c r="Y23" s="52">
        <v>3774.4834763868994</v>
      </c>
      <c r="Z23" s="52">
        <v>1978.323023462546</v>
      </c>
      <c r="AA23" s="52">
        <v>1796.1604529243532</v>
      </c>
      <c r="AB23" s="52">
        <v>13491.296402993485</v>
      </c>
      <c r="AC23" s="52">
        <v>6950.283514174851</v>
      </c>
      <c r="AD23" s="52">
        <v>6541.0128888186337</v>
      </c>
      <c r="AE23" s="52">
        <v>2455.1732215371276</v>
      </c>
      <c r="AF23" s="52">
        <v>1329.5899045070344</v>
      </c>
      <c r="AG23" s="52">
        <v>1125.5833170300932</v>
      </c>
      <c r="AH23" s="53">
        <v>46.175374936850204</v>
      </c>
      <c r="AI23" s="53">
        <v>19.139457697971469</v>
      </c>
      <c r="AJ23" s="53">
        <v>68.41097554441123</v>
      </c>
      <c r="AK23" s="53">
        <v>12.449566757617315</v>
      </c>
      <c r="AL23" s="53">
        <v>65.046601393187885</v>
      </c>
      <c r="AM23" s="54">
        <v>20417.2243797558</v>
      </c>
      <c r="AN23" s="52">
        <v>10605.42711078854</v>
      </c>
      <c r="AO23" s="52">
        <v>9811.7972689672606</v>
      </c>
      <c r="AP23" s="52">
        <v>3377.5663619377256</v>
      </c>
      <c r="AQ23" s="52">
        <v>1725.7632613362557</v>
      </c>
      <c r="AR23" s="52">
        <v>1651.8031006014703</v>
      </c>
      <c r="AS23" s="52">
        <v>13802.793957496584</v>
      </c>
      <c r="AT23" s="52">
        <v>7125.2734711150279</v>
      </c>
      <c r="AU23" s="52">
        <v>6677.5204863815579</v>
      </c>
      <c r="AV23" s="52">
        <v>3236.8640603214899</v>
      </c>
      <c r="AW23" s="52">
        <v>1754.3903783372575</v>
      </c>
      <c r="AX23" s="52">
        <v>1482.4736819842328</v>
      </c>
      <c r="AY23" s="53">
        <v>47.920953124615622</v>
      </c>
      <c r="AZ23" s="53">
        <v>16.542730290443732</v>
      </c>
      <c r="BA23" s="53">
        <v>67.603674724672203</v>
      </c>
      <c r="BB23" s="53">
        <v>15.853594984884053</v>
      </c>
      <c r="BC23" s="53">
        <v>95.834210596072083</v>
      </c>
      <c r="BD23" s="54">
        <v>20560.225434805507</v>
      </c>
      <c r="BE23" s="52">
        <v>10286.632252729538</v>
      </c>
      <c r="BF23" s="52">
        <v>10273.593182075969</v>
      </c>
      <c r="BG23" s="52">
        <v>3039.9537268217118</v>
      </c>
      <c r="BH23" s="52">
        <v>1583.2943909291623</v>
      </c>
      <c r="BI23" s="52">
        <v>1456.6593358925493</v>
      </c>
      <c r="BJ23" s="52">
        <v>13231.758685997696</v>
      </c>
      <c r="BK23" s="52">
        <v>6870.1593106558603</v>
      </c>
      <c r="BL23" s="52">
        <v>6361.5993753418343</v>
      </c>
      <c r="BM23" s="52">
        <v>4288.5130219861003</v>
      </c>
      <c r="BN23" s="52">
        <v>1833.1785511445153</v>
      </c>
      <c r="BO23" s="52">
        <v>2455.3344708415852</v>
      </c>
      <c r="BP23" s="53">
        <v>55.385432297545215</v>
      </c>
      <c r="BQ23" s="53">
        <v>14.785605033666155</v>
      </c>
      <c r="BR23" s="53">
        <v>64.356097300364382</v>
      </c>
      <c r="BS23" s="53">
        <v>20.858297665969481</v>
      </c>
      <c r="BT23" s="53">
        <v>141.07165461593272</v>
      </c>
    </row>
    <row r="24" spans="1:72" x14ac:dyDescent="0.25">
      <c r="A24" t="s">
        <v>91</v>
      </c>
      <c r="B24" t="s">
        <v>92</v>
      </c>
      <c r="C24" s="12" t="s">
        <v>47</v>
      </c>
      <c r="D24" t="s">
        <v>48</v>
      </c>
      <c r="E24" s="52">
        <v>24632.347638560885</v>
      </c>
      <c r="F24" s="52">
        <v>12426.474461272228</v>
      </c>
      <c r="G24" s="52">
        <v>12205.873177288662</v>
      </c>
      <c r="H24" s="52">
        <v>5209.1962655592288</v>
      </c>
      <c r="I24" s="52">
        <v>2669.9995400702473</v>
      </c>
      <c r="J24" s="52">
        <v>2539.196725488981</v>
      </c>
      <c r="K24" s="52">
        <v>16679.500835620987</v>
      </c>
      <c r="L24" s="52">
        <v>8451.2829195263712</v>
      </c>
      <c r="M24" s="52">
        <v>8228.2179160946234</v>
      </c>
      <c r="N24" s="52">
        <v>2743.6505373806676</v>
      </c>
      <c r="O24" s="52">
        <v>1305.1920016756098</v>
      </c>
      <c r="P24" s="52">
        <v>1438.458535705058</v>
      </c>
      <c r="Q24" s="53">
        <v>47.68036454637587</v>
      </c>
      <c r="R24" s="53">
        <v>21.147786406702281</v>
      </c>
      <c r="S24" s="53">
        <v>67.713809013924205</v>
      </c>
      <c r="T24" s="53">
        <v>11.138404579373509</v>
      </c>
      <c r="U24" s="53">
        <v>52.669363900154863</v>
      </c>
      <c r="V24" s="54">
        <v>25691.066597061999</v>
      </c>
      <c r="W24" s="52">
        <v>12954.046565142051</v>
      </c>
      <c r="X24" s="52">
        <v>12737.020031919948</v>
      </c>
      <c r="Y24" s="52">
        <v>4783.4386354959797</v>
      </c>
      <c r="Z24" s="52">
        <v>2430.9357713636546</v>
      </c>
      <c r="AA24" s="52">
        <v>2352.5028641323261</v>
      </c>
      <c r="AB24" s="52">
        <v>17875.723153015628</v>
      </c>
      <c r="AC24" s="52">
        <v>9078.9371291185616</v>
      </c>
      <c r="AD24" s="52">
        <v>8796.7860238970625</v>
      </c>
      <c r="AE24" s="52">
        <v>3031.9048085503941</v>
      </c>
      <c r="AF24" s="52">
        <v>1444.1736646598345</v>
      </c>
      <c r="AG24" s="52">
        <v>1587.7311438905599</v>
      </c>
      <c r="AH24" s="53">
        <v>43.72043232683388</v>
      </c>
      <c r="AI24" s="53">
        <v>18.61907374465725</v>
      </c>
      <c r="AJ24" s="53">
        <v>69.579529076694214</v>
      </c>
      <c r="AK24" s="53">
        <v>11.801397178648546</v>
      </c>
      <c r="AL24" s="53">
        <v>63.383374170452292</v>
      </c>
      <c r="AM24" s="54">
        <v>26027.775911348694</v>
      </c>
      <c r="AN24" s="52">
        <v>13021.938753935618</v>
      </c>
      <c r="AO24" s="52">
        <v>13005.837157413076</v>
      </c>
      <c r="AP24" s="52">
        <v>4229.8938301432236</v>
      </c>
      <c r="AQ24" s="52">
        <v>2139.9474662723396</v>
      </c>
      <c r="AR24" s="52">
        <v>2089.9463638708839</v>
      </c>
      <c r="AS24" s="52">
        <v>17275.724798260715</v>
      </c>
      <c r="AT24" s="52">
        <v>8690.6143023576551</v>
      </c>
      <c r="AU24" s="52">
        <v>8585.1104959030636</v>
      </c>
      <c r="AV24" s="52">
        <v>4522.1572829447523</v>
      </c>
      <c r="AW24" s="52">
        <v>2191.3769853056228</v>
      </c>
      <c r="AX24" s="52">
        <v>2330.7802976391295</v>
      </c>
      <c r="AY24" s="53">
        <v>50.660977847766567</v>
      </c>
      <c r="AZ24" s="53">
        <v>16.251460918329542</v>
      </c>
      <c r="BA24" s="53">
        <v>66.374187549110232</v>
      </c>
      <c r="BB24" s="53">
        <v>17.374351532560222</v>
      </c>
      <c r="BC24" s="53">
        <v>106.9094749073556</v>
      </c>
      <c r="BD24" s="54">
        <v>26061.688606130749</v>
      </c>
      <c r="BE24" s="52">
        <v>13167.101596689068</v>
      </c>
      <c r="BF24" s="52">
        <v>12894.58700944168</v>
      </c>
      <c r="BG24" s="52">
        <v>3784.6801686734934</v>
      </c>
      <c r="BH24" s="52">
        <v>1956.9452880847437</v>
      </c>
      <c r="BI24" s="52">
        <v>1827.7348805887502</v>
      </c>
      <c r="BJ24" s="52">
        <v>16609.678414098933</v>
      </c>
      <c r="BK24" s="52">
        <v>8414.0765796274063</v>
      </c>
      <c r="BL24" s="52">
        <v>8195.6018344715303</v>
      </c>
      <c r="BM24" s="52">
        <v>5667.3300233583195</v>
      </c>
      <c r="BN24" s="52">
        <v>2796.0797289769189</v>
      </c>
      <c r="BO24" s="52">
        <v>2871.2502943813997</v>
      </c>
      <c r="BP24" s="53">
        <v>56.906641756583213</v>
      </c>
      <c r="BQ24" s="53">
        <v>14.522006712117594</v>
      </c>
      <c r="BR24" s="53">
        <v>63.732165114549311</v>
      </c>
      <c r="BS24" s="53">
        <v>21.745828173333088</v>
      </c>
      <c r="BT24" s="53">
        <v>149.74396172939186</v>
      </c>
    </row>
    <row r="25" spans="1:72" x14ac:dyDescent="0.25">
      <c r="A25" t="s">
        <v>93</v>
      </c>
      <c r="B25" t="s">
        <v>48</v>
      </c>
      <c r="C25" s="12" t="s">
        <v>47</v>
      </c>
      <c r="D25" t="s">
        <v>48</v>
      </c>
      <c r="E25" s="52">
        <v>615111.42608548491</v>
      </c>
      <c r="F25" s="52">
        <v>299876.7926739729</v>
      </c>
      <c r="G25" s="52">
        <v>315234.6334115119</v>
      </c>
      <c r="H25" s="52">
        <v>130105.00260262846</v>
      </c>
      <c r="I25" s="52">
        <v>66367.905604919142</v>
      </c>
      <c r="J25" s="52">
        <v>63737.096997709305</v>
      </c>
      <c r="K25" s="52">
        <v>443125.5291474706</v>
      </c>
      <c r="L25" s="52">
        <v>215533.65600183184</v>
      </c>
      <c r="M25" s="52">
        <v>227591.87314563864</v>
      </c>
      <c r="N25" s="52">
        <v>41880.894335385863</v>
      </c>
      <c r="O25" s="52">
        <v>17975.231067221921</v>
      </c>
      <c r="P25" s="52">
        <v>23905.663268163938</v>
      </c>
      <c r="Q25" s="53">
        <v>38.81200373828564</v>
      </c>
      <c r="R25" s="53">
        <v>21.151452742571418</v>
      </c>
      <c r="S25" s="53">
        <v>72.039879338200976</v>
      </c>
      <c r="T25" s="53">
        <v>6.8086679192276094</v>
      </c>
      <c r="U25" s="53">
        <v>32.190072247490782</v>
      </c>
      <c r="V25" s="54">
        <v>679294.6713542192</v>
      </c>
      <c r="W25" s="52">
        <v>328294.09336358315</v>
      </c>
      <c r="X25" s="52">
        <v>351000.57799063605</v>
      </c>
      <c r="Y25" s="52">
        <v>118119.44920450117</v>
      </c>
      <c r="Z25" s="52">
        <v>59538.566862315784</v>
      </c>
      <c r="AA25" s="52">
        <v>58580.882342185374</v>
      </c>
      <c r="AB25" s="52">
        <v>493026.72162329743</v>
      </c>
      <c r="AC25" s="52">
        <v>239899.92099864871</v>
      </c>
      <c r="AD25" s="52">
        <v>253126.80062464866</v>
      </c>
      <c r="AE25" s="52">
        <v>68148.500526420656</v>
      </c>
      <c r="AF25" s="52">
        <v>28855.605502618615</v>
      </c>
      <c r="AG25" s="52">
        <v>39292.895023802041</v>
      </c>
      <c r="AH25" s="53">
        <v>37.780497802965321</v>
      </c>
      <c r="AI25" s="53">
        <v>17.388543468039014</v>
      </c>
      <c r="AJ25" s="53">
        <v>72.579212293895353</v>
      </c>
      <c r="AK25" s="53">
        <v>10.032244238065651</v>
      </c>
      <c r="AL25" s="53">
        <v>57.694563414729949</v>
      </c>
      <c r="AM25" s="54">
        <v>719946.69363231282</v>
      </c>
      <c r="AN25" s="52">
        <v>349234.12017294462</v>
      </c>
      <c r="AO25" s="52">
        <v>370712.5734593682</v>
      </c>
      <c r="AP25" s="52">
        <v>127481.13175800888</v>
      </c>
      <c r="AQ25" s="52">
        <v>63561.154345265517</v>
      </c>
      <c r="AR25" s="52">
        <v>63919.977412743341</v>
      </c>
      <c r="AS25" s="52">
        <v>484756.28139999241</v>
      </c>
      <c r="AT25" s="52">
        <v>238195.44743726653</v>
      </c>
      <c r="AU25" s="52">
        <v>246560.83396272588</v>
      </c>
      <c r="AV25" s="52">
        <v>107709.28047431154</v>
      </c>
      <c r="AW25" s="52">
        <v>47477.518390412573</v>
      </c>
      <c r="AX25" s="52">
        <v>60231.76208389899</v>
      </c>
      <c r="AY25" s="53">
        <v>48.517249029364322</v>
      </c>
      <c r="AZ25" s="53">
        <v>17.707023712385482</v>
      </c>
      <c r="BA25" s="53">
        <v>67.332246357612206</v>
      </c>
      <c r="BB25" s="53">
        <v>14.960729930002323</v>
      </c>
      <c r="BC25" s="53">
        <v>84.490370448523109</v>
      </c>
      <c r="BD25" s="54">
        <v>750749.10378395161</v>
      </c>
      <c r="BE25" s="52">
        <v>373638.46064650075</v>
      </c>
      <c r="BF25" s="52">
        <v>377110.64313745085</v>
      </c>
      <c r="BG25" s="52">
        <v>115994.73025880352</v>
      </c>
      <c r="BH25" s="52">
        <v>60400.511133473658</v>
      </c>
      <c r="BI25" s="52">
        <v>55594.219125329866</v>
      </c>
      <c r="BJ25" s="52">
        <v>484357.21250737424</v>
      </c>
      <c r="BK25" s="52">
        <v>245396.71012311391</v>
      </c>
      <c r="BL25" s="52">
        <v>238960.50238426036</v>
      </c>
      <c r="BM25" s="52">
        <v>150397.16101777382</v>
      </c>
      <c r="BN25" s="52">
        <v>67841.239389913186</v>
      </c>
      <c r="BO25" s="52">
        <v>82555.921627860618</v>
      </c>
      <c r="BP25" s="53">
        <v>54.999055324797418</v>
      </c>
      <c r="BQ25" s="53">
        <v>15.450531965228178</v>
      </c>
      <c r="BR25" s="53">
        <v>64.516522239733661</v>
      </c>
      <c r="BS25" s="53">
        <v>20.032945795038163</v>
      </c>
      <c r="BT25" s="53">
        <v>129.65861525106595</v>
      </c>
    </row>
    <row r="26" spans="1:72" x14ac:dyDescent="0.25">
      <c r="B26" t="s">
        <v>100</v>
      </c>
      <c r="E26" s="52">
        <f>SUM(E4:E25)</f>
        <v>956875.24358785804</v>
      </c>
      <c r="F26" s="52">
        <f>SUM(F4:F25)</f>
        <v>473806.25580986741</v>
      </c>
      <c r="G26" s="52">
        <f t="shared" ref="G26:P26" si="0">SUM(G4:G25)</f>
        <v>483068.98777799052</v>
      </c>
      <c r="H26" s="52">
        <f t="shared" si="0"/>
        <v>203459.26760324652</v>
      </c>
      <c r="I26" s="52">
        <f t="shared" si="0"/>
        <v>104311.47241411261</v>
      </c>
      <c r="J26" s="52">
        <f t="shared" si="0"/>
        <v>99147.795189133889</v>
      </c>
      <c r="K26" s="52">
        <f t="shared" si="0"/>
        <v>679223.41373745713</v>
      </c>
      <c r="L26" s="52">
        <f t="shared" si="0"/>
        <v>335598.13366919447</v>
      </c>
      <c r="M26" s="52">
        <f t="shared" si="0"/>
        <v>343625.28006826254</v>
      </c>
      <c r="N26" s="52">
        <f t="shared" si="0"/>
        <v>74192.562247154463</v>
      </c>
      <c r="O26" s="52">
        <f t="shared" si="0"/>
        <v>33896.649726560325</v>
      </c>
      <c r="P26" s="52">
        <f t="shared" si="0"/>
        <v>40295.912520594131</v>
      </c>
      <c r="Q26" s="53">
        <f>(H26+N26)/K26*100</f>
        <v>40.877835515505772</v>
      </c>
      <c r="R26" s="53">
        <f>H26/$E26*100</f>
        <v>21.262883428811939</v>
      </c>
      <c r="S26" s="53">
        <f>K26/E26*100</f>
        <v>70.983486958098155</v>
      </c>
      <c r="T26" s="53">
        <f>N26/E26*100</f>
        <v>7.7536296130899203</v>
      </c>
      <c r="U26" s="53">
        <f>N26/H26*100</f>
        <v>36.465560463843232</v>
      </c>
      <c r="V26" s="54">
        <f>SUM(V4:V25)</f>
        <v>1038293.4334101025</v>
      </c>
      <c r="W26" s="52">
        <f t="shared" ref="W26:AG26" si="1">SUM(W4:W25)</f>
        <v>510860.29584590194</v>
      </c>
      <c r="X26" s="52">
        <f t="shared" si="1"/>
        <v>527433.13756420044</v>
      </c>
      <c r="Y26" s="52">
        <f t="shared" si="1"/>
        <v>184684.43169508444</v>
      </c>
      <c r="Z26" s="52">
        <f t="shared" si="1"/>
        <v>93911.465263936843</v>
      </c>
      <c r="AA26" s="52">
        <f t="shared" si="1"/>
        <v>90772.966431147594</v>
      </c>
      <c r="AB26" s="52">
        <f t="shared" si="1"/>
        <v>743284.42620962998</v>
      </c>
      <c r="AC26" s="52">
        <f t="shared" si="1"/>
        <v>367278.88958141551</v>
      </c>
      <c r="AD26" s="52">
        <f t="shared" si="1"/>
        <v>376005.53662821435</v>
      </c>
      <c r="AE26" s="52">
        <f t="shared" si="1"/>
        <v>110324.57550538809</v>
      </c>
      <c r="AF26" s="52">
        <f t="shared" si="1"/>
        <v>49669.941000549559</v>
      </c>
      <c r="AG26" s="52">
        <f t="shared" si="1"/>
        <v>60654.634504838526</v>
      </c>
      <c r="AH26" s="53">
        <f>(Y26+AE26)/AB26*100</f>
        <v>39.689921757794309</v>
      </c>
      <c r="AI26" s="53">
        <f>Y26/V26*100</f>
        <v>17.787306146059219</v>
      </c>
      <c r="AJ26" s="53">
        <f>AB26/V26*100</f>
        <v>71.587125786631972</v>
      </c>
      <c r="AK26" s="53">
        <f>AE26/V26*100</f>
        <v>10.625568067308807</v>
      </c>
      <c r="AL26" s="53">
        <f>AE26/Y26*100</f>
        <v>59.736803201438704</v>
      </c>
      <c r="AM26" s="54">
        <f>SUM(AM4:AM25)</f>
        <v>1087812.9912026511</v>
      </c>
      <c r="AN26" s="52">
        <f t="shared" ref="AN26:AX26" si="2">SUM(AN4:AN25)</f>
        <v>535304.34462688339</v>
      </c>
      <c r="AO26" s="52">
        <f t="shared" si="2"/>
        <v>552508.64657576766</v>
      </c>
      <c r="AP26" s="52">
        <f t="shared" si="2"/>
        <v>188962.55765689677</v>
      </c>
      <c r="AQ26" s="52">
        <f t="shared" si="2"/>
        <v>94832.43284248875</v>
      </c>
      <c r="AR26" s="52">
        <f t="shared" si="2"/>
        <v>94130.124814408016</v>
      </c>
      <c r="AS26" s="52">
        <f t="shared" si="2"/>
        <v>730789.30905985902</v>
      </c>
      <c r="AT26" s="52">
        <f t="shared" si="2"/>
        <v>363136.622930746</v>
      </c>
      <c r="AU26" s="52">
        <f t="shared" si="2"/>
        <v>367652.68612911302</v>
      </c>
      <c r="AV26" s="52">
        <f t="shared" si="2"/>
        <v>168061.12448589524</v>
      </c>
      <c r="AW26" s="52">
        <f t="shared" si="2"/>
        <v>77335.288853648643</v>
      </c>
      <c r="AX26" s="52">
        <f t="shared" si="2"/>
        <v>90725.835632246628</v>
      </c>
      <c r="AY26" s="53">
        <f>(AP26+AV26)/AS26*100</f>
        <v>48.854529987869348</v>
      </c>
      <c r="AZ26" s="53">
        <f>AP26/AM26*100</f>
        <v>17.370867895959382</v>
      </c>
      <c r="BA26" s="53">
        <f>AS26/AM26*100</f>
        <v>67.179682074942122</v>
      </c>
      <c r="BB26" s="53">
        <f>AV26/AM26*100</f>
        <v>15.4494500290985</v>
      </c>
      <c r="BC26" s="53">
        <f>AV26/AP26*100</f>
        <v>88.938849351863297</v>
      </c>
      <c r="BD26" s="54">
        <f>SUM(BD4:BD25)</f>
        <v>1118359.7338697766</v>
      </c>
      <c r="BE26" s="52">
        <f t="shared" ref="BE26:BO26" si="3">SUM(BE4:BE25)</f>
        <v>556066.10984334245</v>
      </c>
      <c r="BF26" s="52">
        <f t="shared" si="3"/>
        <v>562293.62402643415</v>
      </c>
      <c r="BG26" s="52">
        <f t="shared" si="3"/>
        <v>170825.28529308771</v>
      </c>
      <c r="BH26" s="52">
        <f t="shared" si="3"/>
        <v>88444.8885280658</v>
      </c>
      <c r="BI26" s="52">
        <f t="shared" si="3"/>
        <v>82380.396765021913</v>
      </c>
      <c r="BJ26" s="52">
        <f t="shared" si="3"/>
        <v>720670.82034215005</v>
      </c>
      <c r="BK26" s="52">
        <f t="shared" si="3"/>
        <v>365857.70370893442</v>
      </c>
      <c r="BL26" s="52">
        <f t="shared" si="3"/>
        <v>354813.11663321563</v>
      </c>
      <c r="BM26" s="52">
        <f t="shared" si="3"/>
        <v>226863.62823453883</v>
      </c>
      <c r="BN26" s="52">
        <f t="shared" si="3"/>
        <v>101763.5176063422</v>
      </c>
      <c r="BO26" s="52">
        <f t="shared" si="3"/>
        <v>125100.11062819661</v>
      </c>
      <c r="BP26" s="53">
        <f>(BG26+BM26)/BJ26*100</f>
        <v>55.183157455829466</v>
      </c>
      <c r="BQ26" s="53">
        <f>BG26/BD26*100</f>
        <v>15.274627664033801</v>
      </c>
      <c r="BR26" s="53">
        <f>BJ26/BD26*100</f>
        <v>64.439982817377256</v>
      </c>
      <c r="BS26" s="53">
        <f>BM26/BD26*100</f>
        <v>20.285389518588939</v>
      </c>
      <c r="BT26" s="53">
        <f>BM26/BG26*100</f>
        <v>132.80447788821499</v>
      </c>
    </row>
    <row r="27" spans="1:72" x14ac:dyDescent="0.25">
      <c r="B27" t="s">
        <v>18</v>
      </c>
      <c r="E27" s="52">
        <v>19957444</v>
      </c>
      <c r="F27" s="52">
        <v>9828254.0000000019</v>
      </c>
      <c r="G27" s="52">
        <v>10129189.999999981</v>
      </c>
      <c r="H27" s="52">
        <v>4547455.0000000019</v>
      </c>
      <c r="I27" s="52">
        <v>2319473.7960539521</v>
      </c>
      <c r="J27" s="52">
        <v>2227981.2039460475</v>
      </c>
      <c r="K27" s="52">
        <v>13793115.999999998</v>
      </c>
      <c r="L27" s="52">
        <v>6798810.8548096577</v>
      </c>
      <c r="M27" s="52">
        <v>6994305.1451903284</v>
      </c>
      <c r="N27" s="52">
        <v>1616873</v>
      </c>
      <c r="O27" s="52">
        <v>709969.3491363927</v>
      </c>
      <c r="P27" s="52">
        <v>906903.6508636059</v>
      </c>
      <c r="Q27" s="53">
        <v>44.691337330883044</v>
      </c>
      <c r="R27" s="53">
        <v>22.78575853701507</v>
      </c>
      <c r="S27" s="53">
        <v>69.112637870861619</v>
      </c>
      <c r="T27" s="53">
        <v>8.10160359212332</v>
      </c>
      <c r="U27" s="53">
        <v>35.555557998924655</v>
      </c>
      <c r="V27" s="54">
        <v>21292666.000000011</v>
      </c>
      <c r="W27" s="52">
        <v>10483130.628296677</v>
      </c>
      <c r="X27" s="52">
        <v>10809535.371703291</v>
      </c>
      <c r="Y27" s="52">
        <v>3993043.0696184598</v>
      </c>
      <c r="Z27" s="52">
        <v>2042645.5981941633</v>
      </c>
      <c r="AA27" s="52">
        <v>1950397.471424297</v>
      </c>
      <c r="AB27" s="52">
        <v>14915444.930381553</v>
      </c>
      <c r="AC27" s="52">
        <v>7379880.8687763419</v>
      </c>
      <c r="AD27" s="52">
        <v>7535564.0616051666</v>
      </c>
      <c r="AE27" s="52">
        <v>2384177.9999999977</v>
      </c>
      <c r="AF27" s="52">
        <v>1060604.1613261723</v>
      </c>
      <c r="AG27" s="52">
        <v>1323573.8386738279</v>
      </c>
      <c r="AH27" s="53">
        <v>42.755821897264191</v>
      </c>
      <c r="AI27" s="53">
        <v>18.753138144459964</v>
      </c>
      <c r="AJ27" s="53">
        <v>70.049682507495987</v>
      </c>
      <c r="AK27" s="53">
        <v>11.197179348044047</v>
      </c>
      <c r="AL27" s="53">
        <v>59.708296615688873</v>
      </c>
      <c r="AM27" s="54">
        <v>22220111.999999959</v>
      </c>
      <c r="AN27" s="52">
        <v>10932043.999999998</v>
      </c>
      <c r="AO27" s="52">
        <v>11288067.999999978</v>
      </c>
      <c r="AP27" s="52">
        <v>3833720.9999999925</v>
      </c>
      <c r="AQ27" s="52">
        <v>1962108.9999999981</v>
      </c>
      <c r="AR27" s="52">
        <v>1871611.9999999935</v>
      </c>
      <c r="AS27" s="52">
        <v>14907873.999999972</v>
      </c>
      <c r="AT27" s="52">
        <v>7422288.0000000028</v>
      </c>
      <c r="AU27" s="52">
        <v>7485585.999999986</v>
      </c>
      <c r="AV27" s="52">
        <v>3478516.9999999944</v>
      </c>
      <c r="AW27" s="52">
        <v>1547646.9999999974</v>
      </c>
      <c r="AX27" s="52">
        <v>1930869.9999999991</v>
      </c>
      <c r="AY27" s="53">
        <v>49.049502296571603</v>
      </c>
      <c r="AZ27" s="53">
        <v>17.253382881238398</v>
      </c>
      <c r="BA27" s="53">
        <v>67.091804037711427</v>
      </c>
      <c r="BB27" s="53">
        <v>15.654813081050181</v>
      </c>
      <c r="BC27" s="53">
        <v>90.734745694848456</v>
      </c>
      <c r="BD27" s="54">
        <v>22473382</v>
      </c>
      <c r="BE27" s="52">
        <v>11042141.999999989</v>
      </c>
      <c r="BF27" s="52">
        <v>11431240.000000013</v>
      </c>
      <c r="BG27" s="52">
        <v>3409783.0000000019</v>
      </c>
      <c r="BH27" s="52">
        <v>1745365.9999999988</v>
      </c>
      <c r="BI27" s="52">
        <v>1664417.0000000028</v>
      </c>
      <c r="BJ27" s="52">
        <v>14605953.999999996</v>
      </c>
      <c r="BK27" s="52">
        <v>7325467.9999999916</v>
      </c>
      <c r="BL27" s="52">
        <v>7280486.0000000093</v>
      </c>
      <c r="BM27" s="52">
        <v>4457645.0000000028</v>
      </c>
      <c r="BN27" s="52">
        <v>1971307.9999999991</v>
      </c>
      <c r="BO27" s="52">
        <v>2486337.0000000019</v>
      </c>
      <c r="BP27" s="53">
        <v>53.864526753952582</v>
      </c>
      <c r="BQ27" s="53">
        <v>15.172540563765621</v>
      </c>
      <c r="BR27" s="53">
        <v>64.992238373378768</v>
      </c>
      <c r="BS27" s="53">
        <v>19.835221062855616</v>
      </c>
      <c r="BT27" s="53">
        <v>130.73104652114228</v>
      </c>
    </row>
    <row r="28" spans="1:72" ht="15.75" thickBo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72" ht="15.75" thickTop="1" x14ac:dyDescent="0.25">
      <c r="A29" s="57" t="s">
        <v>122</v>
      </c>
    </row>
    <row r="30" spans="1:72" x14ac:dyDescent="0.25">
      <c r="A30" s="57" t="s">
        <v>123</v>
      </c>
    </row>
  </sheetData>
  <mergeCells count="44">
    <mergeCell ref="BT2:BT3"/>
    <mergeCell ref="AY2:AY3"/>
    <mergeCell ref="AZ2:BB2"/>
    <mergeCell ref="BC2:BC3"/>
    <mergeCell ref="BD2:BD3"/>
    <mergeCell ref="BE2:BE3"/>
    <mergeCell ref="BF2:BF3"/>
    <mergeCell ref="BG2:BI2"/>
    <mergeCell ref="BJ2:BL2"/>
    <mergeCell ref="BM2:BO2"/>
    <mergeCell ref="BP2:BP3"/>
    <mergeCell ref="BQ2:BS2"/>
    <mergeCell ref="AM2:AM3"/>
    <mergeCell ref="AN2:AN3"/>
    <mergeCell ref="AO2:AO3"/>
    <mergeCell ref="AP2:AR2"/>
    <mergeCell ref="AS2:AU2"/>
    <mergeCell ref="AB2:AD2"/>
    <mergeCell ref="AE2:AG2"/>
    <mergeCell ref="AH2:AH3"/>
    <mergeCell ref="AI2:AK2"/>
    <mergeCell ref="AL2:AL3"/>
    <mergeCell ref="AM1:BC1"/>
    <mergeCell ref="BD1:BT1"/>
    <mergeCell ref="E2:E3"/>
    <mergeCell ref="F2:F3"/>
    <mergeCell ref="G2:G3"/>
    <mergeCell ref="H2:J2"/>
    <mergeCell ref="K2:M2"/>
    <mergeCell ref="N2:P2"/>
    <mergeCell ref="Q2:Q3"/>
    <mergeCell ref="R2:T2"/>
    <mergeCell ref="V1:AL1"/>
    <mergeCell ref="V2:V3"/>
    <mergeCell ref="W2:W3"/>
    <mergeCell ref="X2:X3"/>
    <mergeCell ref="AV2:AX2"/>
    <mergeCell ref="Y2:AA2"/>
    <mergeCell ref="A1:A3"/>
    <mergeCell ref="B1:B3"/>
    <mergeCell ref="C1:C3"/>
    <mergeCell ref="D1:D3"/>
    <mergeCell ref="E1:U1"/>
    <mergeCell ref="U2:U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EBB6-D110-45E5-BD59-8CC7F0132438}">
  <dimension ref="A1:L62"/>
  <sheetViews>
    <sheetView workbookViewId="0">
      <selection activeCell="D6" sqref="D6"/>
    </sheetView>
  </sheetViews>
  <sheetFormatPr defaultRowHeight="15" x14ac:dyDescent="0.25"/>
  <cols>
    <col min="1" max="1" width="10.42578125" customWidth="1"/>
    <col min="2" max="2" width="39.42578125" bestFit="1" customWidth="1"/>
    <col min="4" max="4" width="22.85546875" customWidth="1"/>
    <col min="5" max="6" width="13.85546875" bestFit="1" customWidth="1"/>
    <col min="7" max="7" width="13.7109375" bestFit="1" customWidth="1"/>
    <col min="8" max="9" width="13.85546875" bestFit="1" customWidth="1"/>
    <col min="10" max="10" width="12.5703125" bestFit="1" customWidth="1"/>
    <col min="11" max="11" width="12.42578125" customWidth="1"/>
    <col min="12" max="12" width="11.28515625" customWidth="1"/>
  </cols>
  <sheetData>
    <row r="1" spans="1:12" ht="15" customHeight="1" x14ac:dyDescent="0.25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customHeight="1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 customHeight="1" x14ac:dyDescent="0.3">
      <c r="A3" s="82" t="s">
        <v>0</v>
      </c>
      <c r="B3" s="64" t="s">
        <v>1</v>
      </c>
      <c r="C3" s="62" t="s">
        <v>2</v>
      </c>
      <c r="D3" s="62" t="s">
        <v>3</v>
      </c>
      <c r="E3" s="86" t="s">
        <v>4</v>
      </c>
      <c r="F3" s="86"/>
      <c r="G3" s="86"/>
      <c r="H3" s="86" t="s">
        <v>5</v>
      </c>
      <c r="I3" s="86"/>
      <c r="J3" s="87"/>
      <c r="K3" s="88" t="s">
        <v>6</v>
      </c>
      <c r="L3" s="89"/>
    </row>
    <row r="4" spans="1:12" ht="29.25" customHeight="1" thickBot="1" x14ac:dyDescent="0.35">
      <c r="A4" s="83"/>
      <c r="B4" s="84"/>
      <c r="C4" s="85"/>
      <c r="D4" s="85"/>
      <c r="E4" s="1" t="s">
        <v>7</v>
      </c>
      <c r="F4" s="1" t="s">
        <v>8</v>
      </c>
      <c r="G4" s="1" t="s">
        <v>9</v>
      </c>
      <c r="H4" s="1" t="s">
        <v>7</v>
      </c>
      <c r="I4" s="1" t="s">
        <v>8</v>
      </c>
      <c r="J4" s="2" t="s">
        <v>9</v>
      </c>
      <c r="K4" s="1">
        <v>2010</v>
      </c>
      <c r="L4" s="3">
        <v>2020</v>
      </c>
    </row>
    <row r="5" spans="1:12" ht="16.5" x14ac:dyDescent="0.3">
      <c r="A5" s="4" t="s">
        <v>45</v>
      </c>
      <c r="B5" s="5" t="s">
        <v>46</v>
      </c>
      <c r="C5" s="4" t="s">
        <v>47</v>
      </c>
      <c r="D5" s="5" t="s">
        <v>48</v>
      </c>
      <c r="E5" s="6">
        <v>6827.1501448479157</v>
      </c>
      <c r="F5" s="6">
        <v>4265.9504708782688</v>
      </c>
      <c r="G5" s="6">
        <v>2561.1996739696469</v>
      </c>
      <c r="H5" s="6">
        <v>7055.4594944033224</v>
      </c>
      <c r="I5" s="6">
        <v>5429.4040676193772</v>
      </c>
      <c r="J5" s="6">
        <v>1626.0554267839452</v>
      </c>
      <c r="K5" s="7">
        <f>F5/E5*100</f>
        <v>62.485083532219555</v>
      </c>
      <c r="L5" s="7">
        <f>I5/H5*100</f>
        <v>76.95323135121393</v>
      </c>
    </row>
    <row r="6" spans="1:12" ht="16.5" x14ac:dyDescent="0.3">
      <c r="A6" s="4" t="s">
        <v>49</v>
      </c>
      <c r="B6" s="5" t="s">
        <v>50</v>
      </c>
      <c r="C6" s="4" t="s">
        <v>47</v>
      </c>
      <c r="D6" s="5" t="s">
        <v>48</v>
      </c>
      <c r="E6" s="6">
        <v>111818.23894904465</v>
      </c>
      <c r="F6" s="6">
        <v>104463.10268936792</v>
      </c>
      <c r="G6" s="6">
        <v>7355.1362596767285</v>
      </c>
      <c r="H6" s="6">
        <v>117533.99978341859</v>
      </c>
      <c r="I6" s="6">
        <v>111803.37971981351</v>
      </c>
      <c r="J6" s="6">
        <v>5730.620063605078</v>
      </c>
      <c r="K6" s="7">
        <f t="shared" ref="K6:K30" si="0">F6/E6*100</f>
        <v>93.422239226081487</v>
      </c>
      <c r="L6" s="7">
        <f t="shared" ref="L6:L30" si="1">I6/H6*100</f>
        <v>95.124287377129207</v>
      </c>
    </row>
    <row r="7" spans="1:12" ht="16.5" x14ac:dyDescent="0.3">
      <c r="A7" s="4" t="s">
        <v>51</v>
      </c>
      <c r="B7" s="5" t="s">
        <v>52</v>
      </c>
      <c r="C7" s="4" t="s">
        <v>47</v>
      </c>
      <c r="D7" s="5" t="s">
        <v>48</v>
      </c>
      <c r="E7" s="6">
        <v>6256.9293178225826</v>
      </c>
      <c r="F7" s="6">
        <v>5926.6662429687995</v>
      </c>
      <c r="G7" s="6">
        <v>330.26307485378311</v>
      </c>
      <c r="H7" s="6">
        <v>6990.2745767222805</v>
      </c>
      <c r="I7" s="6">
        <v>6775.3331179121005</v>
      </c>
      <c r="J7" s="6">
        <v>214.94145881017994</v>
      </c>
      <c r="K7" s="7">
        <f t="shared" si="0"/>
        <v>94.721642868602601</v>
      </c>
      <c r="L7" s="7">
        <f t="shared" si="1"/>
        <v>96.925135680278743</v>
      </c>
    </row>
    <row r="8" spans="1:12" ht="16.5" x14ac:dyDescent="0.3">
      <c r="A8" s="4" t="s">
        <v>53</v>
      </c>
      <c r="B8" s="5" t="s">
        <v>54</v>
      </c>
      <c r="C8" s="4" t="s">
        <v>47</v>
      </c>
      <c r="D8" s="5" t="s">
        <v>48</v>
      </c>
      <c r="E8" s="6">
        <v>2551.0300831528834</v>
      </c>
      <c r="F8" s="6">
        <v>2265.9987889458575</v>
      </c>
      <c r="G8" s="6">
        <v>285.03129420702589</v>
      </c>
      <c r="H8" s="6">
        <v>2743.1269757993241</v>
      </c>
      <c r="I8" s="6">
        <v>2572.0330639644603</v>
      </c>
      <c r="J8" s="6">
        <v>171.09391183486377</v>
      </c>
      <c r="K8" s="7">
        <f t="shared" si="0"/>
        <v>88.826815642458115</v>
      </c>
      <c r="L8" s="7">
        <f t="shared" si="1"/>
        <v>93.762814724061087</v>
      </c>
    </row>
    <row r="9" spans="1:12" ht="16.5" x14ac:dyDescent="0.3">
      <c r="A9" s="4" t="s">
        <v>55</v>
      </c>
      <c r="B9" s="5" t="s">
        <v>56</v>
      </c>
      <c r="C9" s="4" t="s">
        <v>47</v>
      </c>
      <c r="D9" s="5" t="s">
        <v>48</v>
      </c>
      <c r="E9" s="6">
        <v>19678.955498846251</v>
      </c>
      <c r="F9" s="6">
        <v>14707.429899137725</v>
      </c>
      <c r="G9" s="6">
        <v>4971.525599708526</v>
      </c>
      <c r="H9" s="6">
        <v>20040.287582082121</v>
      </c>
      <c r="I9" s="6">
        <v>15137.913013383455</v>
      </c>
      <c r="J9" s="6">
        <v>4902.3745686986658</v>
      </c>
      <c r="K9" s="7">
        <f t="shared" si="0"/>
        <v>74.73684210526315</v>
      </c>
      <c r="L9" s="7">
        <f t="shared" si="1"/>
        <v>75.537404098522799</v>
      </c>
    </row>
    <row r="10" spans="1:12" ht="16.5" x14ac:dyDescent="0.3">
      <c r="A10" s="4" t="s">
        <v>57</v>
      </c>
      <c r="B10" s="5" t="s">
        <v>58</v>
      </c>
      <c r="C10" s="4" t="s">
        <v>47</v>
      </c>
      <c r="D10" s="5" t="s">
        <v>48</v>
      </c>
      <c r="E10" s="6">
        <v>11573.825513319282</v>
      </c>
      <c r="F10" s="6">
        <v>10366.201736504687</v>
      </c>
      <c r="G10" s="6">
        <v>1207.6237768145947</v>
      </c>
      <c r="H10" s="6">
        <v>12047.08600445163</v>
      </c>
      <c r="I10" s="6">
        <v>11347.745935273511</v>
      </c>
      <c r="J10" s="6">
        <v>699.34006917811894</v>
      </c>
      <c r="K10" s="7">
        <f t="shared" si="0"/>
        <v>89.565906489389803</v>
      </c>
      <c r="L10" s="7">
        <f t="shared" si="1"/>
        <v>94.194944163927289</v>
      </c>
    </row>
    <row r="11" spans="1:12" ht="16.5" x14ac:dyDescent="0.3">
      <c r="A11" s="4" t="s">
        <v>59</v>
      </c>
      <c r="B11" s="5" t="s">
        <v>60</v>
      </c>
      <c r="C11" s="4" t="s">
        <v>47</v>
      </c>
      <c r="D11" s="5" t="s">
        <v>48</v>
      </c>
      <c r="E11" s="6">
        <v>15570.937441949674</v>
      </c>
      <c r="F11" s="6">
        <v>14565.244417654305</v>
      </c>
      <c r="G11" s="6">
        <v>1005.6930242953695</v>
      </c>
      <c r="H11" s="6">
        <v>16473.871596299094</v>
      </c>
      <c r="I11" s="6">
        <v>15838.300463091678</v>
      </c>
      <c r="J11" s="6">
        <v>635.57113320741519</v>
      </c>
      <c r="K11" s="7">
        <f t="shared" si="0"/>
        <v>93.541217232137029</v>
      </c>
      <c r="L11" s="7">
        <f t="shared" si="1"/>
        <v>96.141944354172352</v>
      </c>
    </row>
    <row r="12" spans="1:12" ht="16.5" x14ac:dyDescent="0.3">
      <c r="A12" s="4" t="s">
        <v>61</v>
      </c>
      <c r="B12" s="5" t="s">
        <v>62</v>
      </c>
      <c r="C12" s="4" t="s">
        <v>47</v>
      </c>
      <c r="D12" s="5" t="s">
        <v>48</v>
      </c>
      <c r="E12" s="6">
        <v>2909.4827198057264</v>
      </c>
      <c r="F12" s="6">
        <v>1828.9922872842437</v>
      </c>
      <c r="G12" s="6">
        <v>1080.4904325214827</v>
      </c>
      <c r="H12" s="6">
        <v>3130.1347878744482</v>
      </c>
      <c r="I12" s="6">
        <v>2309.4747240102251</v>
      </c>
      <c r="J12" s="6">
        <v>820.66006386422305</v>
      </c>
      <c r="K12" s="7">
        <f t="shared" si="0"/>
        <v>62.86314315715785</v>
      </c>
      <c r="L12" s="7">
        <f t="shared" si="1"/>
        <v>73.781957663826319</v>
      </c>
    </row>
    <row r="13" spans="1:12" ht="16.5" x14ac:dyDescent="0.3">
      <c r="A13" s="4" t="s">
        <v>63</v>
      </c>
      <c r="B13" s="5" t="s">
        <v>64</v>
      </c>
      <c r="C13" s="4" t="s">
        <v>47</v>
      </c>
      <c r="D13" s="5" t="s">
        <v>48</v>
      </c>
      <c r="E13" s="6">
        <v>10454.612616552724</v>
      </c>
      <c r="F13" s="6">
        <v>9483.4635964756744</v>
      </c>
      <c r="G13" s="6">
        <v>971.1490200770495</v>
      </c>
      <c r="H13" s="6">
        <v>10561.147151684821</v>
      </c>
      <c r="I13" s="6">
        <v>9660.44223595105</v>
      </c>
      <c r="J13" s="6">
        <v>900.70491573377149</v>
      </c>
      <c r="K13" s="7">
        <f t="shared" si="0"/>
        <v>90.710808179162612</v>
      </c>
      <c r="L13" s="7">
        <f t="shared" si="1"/>
        <v>91.471523852500411</v>
      </c>
    </row>
    <row r="14" spans="1:12" ht="16.5" x14ac:dyDescent="0.3">
      <c r="A14" s="4" t="s">
        <v>65</v>
      </c>
      <c r="B14" s="5" t="s">
        <v>66</v>
      </c>
      <c r="C14" s="4" t="s">
        <v>47</v>
      </c>
      <c r="D14" s="5" t="s">
        <v>48</v>
      </c>
      <c r="E14" s="6">
        <v>1874.8172091361196</v>
      </c>
      <c r="F14" s="6">
        <v>1255.6488967218011</v>
      </c>
      <c r="G14" s="6">
        <v>619.16831241431851</v>
      </c>
      <c r="H14" s="6">
        <v>1943.9177862107181</v>
      </c>
      <c r="I14" s="6">
        <v>1359.9400076502629</v>
      </c>
      <c r="J14" s="6">
        <v>583.97777856045514</v>
      </c>
      <c r="K14" s="7">
        <f t="shared" si="0"/>
        <v>66.974470396523628</v>
      </c>
      <c r="L14" s="7">
        <f t="shared" si="1"/>
        <v>69.95872033771532</v>
      </c>
    </row>
    <row r="15" spans="1:12" ht="16.5" x14ac:dyDescent="0.3">
      <c r="A15" s="4" t="s">
        <v>67</v>
      </c>
      <c r="B15" s="5" t="s">
        <v>68</v>
      </c>
      <c r="C15" s="4" t="s">
        <v>47</v>
      </c>
      <c r="D15" s="5" t="s">
        <v>48</v>
      </c>
      <c r="E15" s="6">
        <v>7582.8139521514813</v>
      </c>
      <c r="F15" s="6">
        <v>6160.2101276832063</v>
      </c>
      <c r="G15" s="6">
        <v>1422.603824468275</v>
      </c>
      <c r="H15" s="6">
        <v>7946.4628028597472</v>
      </c>
      <c r="I15" s="6">
        <v>6788.5540788684093</v>
      </c>
      <c r="J15" s="6">
        <v>1157.9087239913379</v>
      </c>
      <c r="K15" s="7">
        <f t="shared" si="0"/>
        <v>81.239104197398419</v>
      </c>
      <c r="L15" s="7">
        <f t="shared" si="1"/>
        <v>85.42862714244842</v>
      </c>
    </row>
    <row r="16" spans="1:12" ht="16.5" x14ac:dyDescent="0.3">
      <c r="A16" s="4" t="s">
        <v>69</v>
      </c>
      <c r="B16" s="5" t="s">
        <v>70</v>
      </c>
      <c r="C16" s="4" t="s">
        <v>47</v>
      </c>
      <c r="D16" s="5" t="s">
        <v>48</v>
      </c>
      <c r="E16" s="6">
        <v>1398.2197522837473</v>
      </c>
      <c r="F16" s="6">
        <v>1194.5460811572</v>
      </c>
      <c r="G16" s="6">
        <v>203.67367112654733</v>
      </c>
      <c r="H16" s="6">
        <v>1417.4684575488595</v>
      </c>
      <c r="I16" s="6">
        <v>1301.0045411466451</v>
      </c>
      <c r="J16" s="6">
        <v>116.46391640221441</v>
      </c>
      <c r="K16" s="7">
        <f t="shared" si="0"/>
        <v>85.433357611070647</v>
      </c>
      <c r="L16" s="7">
        <f t="shared" si="1"/>
        <v>91.783667863508697</v>
      </c>
    </row>
    <row r="17" spans="1:12" ht="16.5" x14ac:dyDescent="0.3">
      <c r="A17" s="4" t="s">
        <v>71</v>
      </c>
      <c r="B17" s="5" t="s">
        <v>72</v>
      </c>
      <c r="C17" s="4" t="s">
        <v>47</v>
      </c>
      <c r="D17" s="5" t="s">
        <v>48</v>
      </c>
      <c r="E17" s="6">
        <v>6249.7157147798998</v>
      </c>
      <c r="F17" s="6">
        <v>2741.4428392027849</v>
      </c>
      <c r="G17" s="6">
        <v>3508.272875577115</v>
      </c>
      <c r="H17" s="6">
        <v>5922.448487529563</v>
      </c>
      <c r="I17" s="6">
        <v>3322.6872613453124</v>
      </c>
      <c r="J17" s="6">
        <v>2599.7612261842505</v>
      </c>
      <c r="K17" s="7">
        <f t="shared" si="0"/>
        <v>43.865080658302105</v>
      </c>
      <c r="L17" s="7">
        <f t="shared" si="1"/>
        <v>56.103269928672837</v>
      </c>
    </row>
    <row r="18" spans="1:12" ht="16.5" x14ac:dyDescent="0.3">
      <c r="A18" s="4" t="s">
        <v>73</v>
      </c>
      <c r="B18" s="5" t="s">
        <v>74</v>
      </c>
      <c r="C18" s="4" t="s">
        <v>47</v>
      </c>
      <c r="D18" s="5" t="s">
        <v>48</v>
      </c>
      <c r="E18" s="6">
        <v>6303.7731412194235</v>
      </c>
      <c r="F18" s="6">
        <v>4133.5046984892933</v>
      </c>
      <c r="G18" s="6">
        <v>2170.2684427301301</v>
      </c>
      <c r="H18" s="6">
        <v>6899.1846105787818</v>
      </c>
      <c r="I18" s="6">
        <v>5039.6667133407755</v>
      </c>
      <c r="J18" s="6">
        <v>1859.5178972380063</v>
      </c>
      <c r="K18" s="7">
        <f t="shared" si="0"/>
        <v>65.571913929784813</v>
      </c>
      <c r="L18" s="7">
        <f t="shared" si="1"/>
        <v>73.047280190375872</v>
      </c>
    </row>
    <row r="19" spans="1:12" ht="16.5" x14ac:dyDescent="0.3">
      <c r="A19" s="4" t="s">
        <v>75</v>
      </c>
      <c r="B19" s="5" t="s">
        <v>76</v>
      </c>
      <c r="C19" s="4" t="s">
        <v>47</v>
      </c>
      <c r="D19" s="5" t="s">
        <v>48</v>
      </c>
      <c r="E19" s="6">
        <v>4182.4511584546781</v>
      </c>
      <c r="F19" s="6">
        <v>3809.6364667853131</v>
      </c>
      <c r="G19" s="6">
        <v>372.81469166936495</v>
      </c>
      <c r="H19" s="6">
        <v>4279.4411512325705</v>
      </c>
      <c r="I19" s="6">
        <v>4046.1100257597441</v>
      </c>
      <c r="J19" s="6">
        <v>233.33112547282644</v>
      </c>
      <c r="K19" s="7">
        <f t="shared" si="0"/>
        <v>91.086215294690703</v>
      </c>
      <c r="L19" s="7">
        <f t="shared" si="1"/>
        <v>94.547626261769665</v>
      </c>
    </row>
    <row r="20" spans="1:12" ht="16.5" x14ac:dyDescent="0.3">
      <c r="A20" s="4" t="s">
        <v>77</v>
      </c>
      <c r="B20" s="5" t="s">
        <v>78</v>
      </c>
      <c r="C20" s="4" t="s">
        <v>47</v>
      </c>
      <c r="D20" s="5" t="s">
        <v>48</v>
      </c>
      <c r="E20" s="6">
        <v>6585.8494774193214</v>
      </c>
      <c r="F20" s="6">
        <v>5251.1553537467798</v>
      </c>
      <c r="G20" s="6">
        <v>1334.6941236725415</v>
      </c>
      <c r="H20" s="6">
        <v>7011.6480865193798</v>
      </c>
      <c r="I20" s="6">
        <v>6064.5351049220808</v>
      </c>
      <c r="J20" s="6">
        <v>947.11298159729904</v>
      </c>
      <c r="K20" s="7">
        <f t="shared" si="0"/>
        <v>79.73391089108911</v>
      </c>
      <c r="L20" s="7">
        <f t="shared" si="1"/>
        <v>86.492291542437485</v>
      </c>
    </row>
    <row r="21" spans="1:12" ht="16.5" x14ac:dyDescent="0.3">
      <c r="A21" s="4" t="s">
        <v>79</v>
      </c>
      <c r="B21" s="5" t="s">
        <v>80</v>
      </c>
      <c r="C21" s="4" t="s">
        <v>47</v>
      </c>
      <c r="D21" s="5" t="s">
        <v>48</v>
      </c>
      <c r="E21" s="6">
        <v>98956.114485199578</v>
      </c>
      <c r="F21" s="6">
        <v>94844.443572811113</v>
      </c>
      <c r="G21" s="6">
        <v>4111.6709123884648</v>
      </c>
      <c r="H21" s="6">
        <v>104898.16081886431</v>
      </c>
      <c r="I21" s="6">
        <v>102278.65688566018</v>
      </c>
      <c r="J21" s="6">
        <v>2619.5039332041342</v>
      </c>
      <c r="K21" s="7">
        <f t="shared" si="0"/>
        <v>95.844955176566245</v>
      </c>
      <c r="L21" s="7">
        <f t="shared" si="1"/>
        <v>97.502812334596186</v>
      </c>
    </row>
    <row r="22" spans="1:12" ht="16.5" x14ac:dyDescent="0.3">
      <c r="A22" s="4" t="s">
        <v>81</v>
      </c>
      <c r="B22" s="5" t="s">
        <v>82</v>
      </c>
      <c r="C22" s="4" t="s">
        <v>47</v>
      </c>
      <c r="D22" s="5" t="s">
        <v>48</v>
      </c>
      <c r="E22" s="6">
        <v>19979.434269058002</v>
      </c>
      <c r="F22" s="6">
        <v>14780.870213732143</v>
      </c>
      <c r="G22" s="6">
        <v>5198.5640553258581</v>
      </c>
      <c r="H22" s="6">
        <v>21051.482391662172</v>
      </c>
      <c r="I22" s="6">
        <v>16801.364062986628</v>
      </c>
      <c r="J22" s="6">
        <v>4250.118328675544</v>
      </c>
      <c r="K22" s="7">
        <f t="shared" si="0"/>
        <v>73.980424143556277</v>
      </c>
      <c r="L22" s="7">
        <f t="shared" si="1"/>
        <v>79.810835885082938</v>
      </c>
    </row>
    <row r="23" spans="1:12" ht="16.5" x14ac:dyDescent="0.3">
      <c r="A23" s="4" t="s">
        <v>83</v>
      </c>
      <c r="B23" s="5" t="s">
        <v>84</v>
      </c>
      <c r="C23" s="4" t="s">
        <v>47</v>
      </c>
      <c r="D23" s="5" t="s">
        <v>48</v>
      </c>
      <c r="E23" s="6">
        <v>46613.08374265251</v>
      </c>
      <c r="F23" s="6">
        <v>40852.476437178302</v>
      </c>
      <c r="G23" s="6">
        <v>5760.6073054742083</v>
      </c>
      <c r="H23" s="6">
        <v>48515.088702263805</v>
      </c>
      <c r="I23" s="6">
        <v>43707.230476634577</v>
      </c>
      <c r="J23" s="6">
        <v>4807.8582256292284</v>
      </c>
      <c r="K23" s="7">
        <f t="shared" si="0"/>
        <v>87.641651564444629</v>
      </c>
      <c r="L23" s="7">
        <f t="shared" si="1"/>
        <v>90.089973337707434</v>
      </c>
    </row>
    <row r="24" spans="1:12" ht="16.5" x14ac:dyDescent="0.3">
      <c r="A24" s="4" t="s">
        <v>85</v>
      </c>
      <c r="B24" s="5" t="s">
        <v>86</v>
      </c>
      <c r="C24" s="4" t="s">
        <v>47</v>
      </c>
      <c r="D24" s="5" t="s">
        <v>48</v>
      </c>
      <c r="E24" s="6">
        <v>26276.123148912531</v>
      </c>
      <c r="F24" s="6">
        <v>19733.821609220107</v>
      </c>
      <c r="G24" s="6">
        <v>6542.3015396924238</v>
      </c>
      <c r="H24" s="6">
        <v>28109.229248971198</v>
      </c>
      <c r="I24" s="6">
        <v>22641.386716342746</v>
      </c>
      <c r="J24" s="6">
        <v>5467.8425326284523</v>
      </c>
      <c r="K24" s="7">
        <f t="shared" si="0"/>
        <v>75.10172447200155</v>
      </c>
      <c r="L24" s="7">
        <f t="shared" si="1"/>
        <v>80.547874563908309</v>
      </c>
    </row>
    <row r="25" spans="1:12" ht="16.5" x14ac:dyDescent="0.3">
      <c r="A25" s="4" t="s">
        <v>87</v>
      </c>
      <c r="B25" s="5" t="s">
        <v>88</v>
      </c>
      <c r="C25" s="4" t="s">
        <v>47</v>
      </c>
      <c r="D25" s="5" t="s">
        <v>48</v>
      </c>
      <c r="E25" s="6">
        <v>3662.0735527932275</v>
      </c>
      <c r="F25" s="6">
        <v>2766.1316477638375</v>
      </c>
      <c r="G25" s="6">
        <v>895.94190502939</v>
      </c>
      <c r="H25" s="6">
        <v>3606.2811387488741</v>
      </c>
      <c r="I25" s="6">
        <v>2890.565400382392</v>
      </c>
      <c r="J25" s="6">
        <v>715.71573836648213</v>
      </c>
      <c r="K25" s="7">
        <f t="shared" si="0"/>
        <v>75.534573729519579</v>
      </c>
      <c r="L25" s="7">
        <f t="shared" si="1"/>
        <v>80.153634427548127</v>
      </c>
    </row>
    <row r="26" spans="1:12" ht="16.5" x14ac:dyDescent="0.3">
      <c r="A26" s="4" t="s">
        <v>89</v>
      </c>
      <c r="B26" s="5" t="s">
        <v>90</v>
      </c>
      <c r="C26" s="4" t="s">
        <v>47</v>
      </c>
      <c r="D26" s="5" t="s">
        <v>48</v>
      </c>
      <c r="E26" s="6">
        <v>18471.227068302658</v>
      </c>
      <c r="F26" s="6">
        <v>15203.639837846738</v>
      </c>
      <c r="G26" s="6">
        <v>3267.5872304559198</v>
      </c>
      <c r="H26" s="6">
        <v>19720.953100917512</v>
      </c>
      <c r="I26" s="6">
        <v>17404.743673557703</v>
      </c>
      <c r="J26" s="6">
        <v>2316.2094273598086</v>
      </c>
      <c r="K26" s="7">
        <f t="shared" si="0"/>
        <v>82.309852949275765</v>
      </c>
      <c r="L26" s="7">
        <f t="shared" si="1"/>
        <v>88.255083740085325</v>
      </c>
    </row>
    <row r="27" spans="1:12" ht="16.5" x14ac:dyDescent="0.3">
      <c r="A27" s="4" t="s">
        <v>91</v>
      </c>
      <c r="B27" s="5" t="s">
        <v>92</v>
      </c>
      <c r="C27" s="4" t="s">
        <v>47</v>
      </c>
      <c r="D27" s="5" t="s">
        <v>48</v>
      </c>
      <c r="E27" s="6">
        <v>24632.347638560885</v>
      </c>
      <c r="F27" s="6">
        <v>22452.764262645222</v>
      </c>
      <c r="G27" s="6">
        <v>2179.5833759156631</v>
      </c>
      <c r="H27" s="6">
        <v>25691.066597061999</v>
      </c>
      <c r="I27" s="6">
        <v>23974.14006117787</v>
      </c>
      <c r="J27" s="6">
        <v>1716.9265358841294</v>
      </c>
      <c r="K27" s="7">
        <f t="shared" si="0"/>
        <v>91.151540210874501</v>
      </c>
      <c r="L27" s="7">
        <f t="shared" si="1"/>
        <v>93.317028978156642</v>
      </c>
    </row>
    <row r="28" spans="1:12" ht="16.5" x14ac:dyDescent="0.3">
      <c r="A28" s="4" t="s">
        <v>93</v>
      </c>
      <c r="B28" s="5" t="s">
        <v>48</v>
      </c>
      <c r="C28" s="4" t="s">
        <v>47</v>
      </c>
      <c r="D28" s="5" t="s">
        <v>48</v>
      </c>
      <c r="E28" s="6">
        <v>615111.42608548491</v>
      </c>
      <c r="F28" s="6">
        <v>598300.21465031919</v>
      </c>
      <c r="G28" s="6">
        <v>16811.211435165722</v>
      </c>
      <c r="H28" s="6">
        <v>679294.6713542192</v>
      </c>
      <c r="I28" s="6">
        <v>658990.80897025892</v>
      </c>
      <c r="J28" s="6">
        <v>20303.862383960281</v>
      </c>
      <c r="K28" s="7">
        <f t="shared" si="0"/>
        <v>97.266964858358946</v>
      </c>
      <c r="L28" s="7">
        <f t="shared" si="1"/>
        <v>97.011037589403841</v>
      </c>
    </row>
    <row r="29" spans="1:12" ht="16.5" x14ac:dyDescent="0.3">
      <c r="A29" s="4"/>
      <c r="B29" s="5" t="s">
        <v>96</v>
      </c>
      <c r="C29" s="4"/>
      <c r="D29" s="5"/>
      <c r="E29" s="6">
        <f>SUM(E5:E28)</f>
        <v>1075520.6326817507</v>
      </c>
      <c r="F29" s="6">
        <f t="shared" ref="F29:J29" si="2">SUM(F5:F28)</f>
        <v>1001353.5568245205</v>
      </c>
      <c r="G29" s="6">
        <f t="shared" si="2"/>
        <v>74167.075857230142</v>
      </c>
      <c r="H29" s="6">
        <f t="shared" si="2"/>
        <v>1162882.8926879244</v>
      </c>
      <c r="I29" s="6">
        <f t="shared" si="2"/>
        <v>1097485.4203210536</v>
      </c>
      <c r="J29" s="6">
        <f t="shared" si="2"/>
        <v>65397.472366870708</v>
      </c>
      <c r="K29" s="7">
        <f>F29/E29*100</f>
        <v>93.104076890435962</v>
      </c>
      <c r="L29" s="7">
        <f>I29/H29*100</f>
        <v>94.376263269665188</v>
      </c>
    </row>
    <row r="30" spans="1:12" ht="17.25" thickBot="1" x14ac:dyDescent="0.35">
      <c r="A30" s="3"/>
      <c r="B30" s="3" t="s">
        <v>10</v>
      </c>
      <c r="C30" s="3"/>
      <c r="D30" s="3"/>
      <c r="E30" s="10">
        <v>19957444</v>
      </c>
      <c r="F30" s="10">
        <v>17023086.568977013</v>
      </c>
      <c r="G30" s="10">
        <v>2934357.4310229998</v>
      </c>
      <c r="H30" s="10">
        <v>21292666.000000011</v>
      </c>
      <c r="I30" s="10">
        <v>18778540.352159154</v>
      </c>
      <c r="J30" s="10">
        <v>2514125.6478408575</v>
      </c>
      <c r="K30" s="11">
        <f t="shared" si="0"/>
        <v>85.296927647533479</v>
      </c>
      <c r="L30" s="11">
        <f t="shared" si="1"/>
        <v>88.192527662619341</v>
      </c>
    </row>
    <row r="31" spans="1:12" ht="16.5" x14ac:dyDescent="0.3">
      <c r="A31" s="17" t="s">
        <v>11</v>
      </c>
      <c r="B31" s="17"/>
      <c r="C31" s="12"/>
      <c r="E31" s="6"/>
      <c r="F31" s="6"/>
      <c r="G31" s="6"/>
      <c r="H31" s="6"/>
      <c r="I31" s="6"/>
      <c r="J31" s="6"/>
      <c r="K31" s="7"/>
      <c r="L31" s="7"/>
    </row>
    <row r="32" spans="1:12" ht="16.5" x14ac:dyDescent="0.3">
      <c r="A32" s="17" t="s">
        <v>12</v>
      </c>
      <c r="B32" s="17"/>
      <c r="C32" s="12"/>
      <c r="E32" s="6"/>
      <c r="F32" s="6"/>
      <c r="G32" s="6"/>
      <c r="H32" s="6"/>
      <c r="I32" s="6"/>
      <c r="J32" s="6"/>
      <c r="K32" s="7"/>
      <c r="L32" s="7"/>
    </row>
    <row r="33" spans="1:12" ht="16.5" x14ac:dyDescent="0.3">
      <c r="A33" s="17" t="s">
        <v>13</v>
      </c>
      <c r="B33" s="17"/>
      <c r="C33" s="12"/>
      <c r="E33" s="13"/>
      <c r="F33" s="6"/>
      <c r="G33" s="6"/>
      <c r="H33" s="6"/>
      <c r="I33" s="6"/>
      <c r="J33" s="6"/>
      <c r="K33" s="7"/>
      <c r="L33" s="7"/>
    </row>
    <row r="34" spans="1:12" ht="16.5" x14ac:dyDescent="0.3">
      <c r="C34" s="12"/>
      <c r="E34" s="6"/>
      <c r="F34" s="6"/>
      <c r="G34" s="6"/>
      <c r="H34" s="6"/>
      <c r="I34" s="6"/>
      <c r="J34" s="6"/>
      <c r="K34" s="7"/>
      <c r="L34" s="7"/>
    </row>
    <row r="35" spans="1:12" ht="16.5" x14ac:dyDescent="0.3">
      <c r="C35" s="12"/>
      <c r="E35" s="14"/>
      <c r="F35" s="6"/>
      <c r="G35" s="6"/>
      <c r="H35" s="6"/>
      <c r="I35" s="6"/>
      <c r="J35" s="6"/>
      <c r="K35" s="7"/>
      <c r="L35" s="7"/>
    </row>
    <row r="36" spans="1:12" ht="16.5" x14ac:dyDescent="0.3">
      <c r="C36" s="12"/>
      <c r="E36" s="6"/>
      <c r="F36" s="6"/>
      <c r="G36" s="6"/>
      <c r="H36" s="6"/>
      <c r="I36" s="6"/>
      <c r="J36" s="6"/>
      <c r="K36" s="7"/>
      <c r="L36" s="7"/>
    </row>
    <row r="37" spans="1:12" ht="16.5" x14ac:dyDescent="0.3">
      <c r="C37" s="12"/>
      <c r="E37" s="6"/>
      <c r="F37" s="6"/>
      <c r="G37" s="6"/>
      <c r="H37" s="6"/>
      <c r="I37" s="6"/>
      <c r="J37" s="6"/>
      <c r="K37" s="7"/>
      <c r="L37" s="7"/>
    </row>
    <row r="38" spans="1:12" ht="16.5" x14ac:dyDescent="0.3">
      <c r="C38" s="12"/>
      <c r="E38" s="6"/>
      <c r="F38" s="6"/>
      <c r="G38" s="6"/>
      <c r="H38" s="6"/>
      <c r="I38" s="6"/>
      <c r="J38" s="6"/>
      <c r="K38" s="7"/>
      <c r="L38" s="7"/>
    </row>
    <row r="39" spans="1:12" ht="16.5" x14ac:dyDescent="0.3">
      <c r="C39" s="12"/>
      <c r="E39" s="6"/>
      <c r="F39" s="6"/>
      <c r="G39" s="6"/>
      <c r="H39" s="6"/>
      <c r="I39" s="6"/>
      <c r="J39" s="6"/>
      <c r="K39" s="7"/>
      <c r="L39" s="7"/>
    </row>
    <row r="40" spans="1:12" ht="16.5" x14ac:dyDescent="0.3">
      <c r="C40" s="12"/>
      <c r="E40" s="6"/>
      <c r="F40" s="6"/>
      <c r="G40" s="6"/>
      <c r="H40" s="6"/>
      <c r="I40" s="6"/>
      <c r="J40" s="6"/>
      <c r="K40" s="7"/>
      <c r="L40" s="7"/>
    </row>
    <row r="41" spans="1:12" ht="16.5" x14ac:dyDescent="0.3">
      <c r="C41" s="12"/>
      <c r="E41" s="6"/>
      <c r="F41" s="6"/>
      <c r="G41" s="6"/>
      <c r="H41" s="6"/>
      <c r="I41" s="6"/>
      <c r="J41" s="6"/>
      <c r="K41" s="7"/>
      <c r="L41" s="7"/>
    </row>
    <row r="42" spans="1:12" ht="16.5" x14ac:dyDescent="0.3">
      <c r="C42" s="12"/>
      <c r="E42" s="6"/>
      <c r="F42" s="6"/>
      <c r="G42" s="6"/>
      <c r="H42" s="6"/>
      <c r="I42" s="6"/>
      <c r="J42" s="6"/>
      <c r="K42" s="7"/>
      <c r="L42" s="7"/>
    </row>
    <row r="43" spans="1:12" ht="16.5" x14ac:dyDescent="0.3">
      <c r="C43" s="12"/>
      <c r="E43" s="6"/>
      <c r="F43" s="6"/>
      <c r="G43" s="6"/>
      <c r="H43" s="6"/>
      <c r="I43" s="6"/>
      <c r="J43" s="6"/>
      <c r="K43" s="7"/>
      <c r="L43" s="7"/>
    </row>
    <row r="44" spans="1:12" ht="16.5" x14ac:dyDescent="0.3">
      <c r="C44" s="12"/>
      <c r="E44" s="6"/>
      <c r="F44" s="6"/>
      <c r="G44" s="6"/>
      <c r="H44" s="6"/>
      <c r="I44" s="6"/>
      <c r="J44" s="6"/>
      <c r="K44" s="7"/>
      <c r="L44" s="7"/>
    </row>
    <row r="45" spans="1:12" ht="16.5" x14ac:dyDescent="0.3">
      <c r="C45" s="12"/>
      <c r="E45" s="6"/>
      <c r="F45" s="6"/>
      <c r="G45" s="6"/>
      <c r="H45" s="6"/>
      <c r="I45" s="6"/>
      <c r="J45" s="6"/>
      <c r="K45" s="7"/>
      <c r="L45" s="7"/>
    </row>
    <row r="46" spans="1:12" ht="16.5" x14ac:dyDescent="0.3">
      <c r="C46" s="12"/>
      <c r="E46" s="6"/>
      <c r="F46" s="6"/>
      <c r="G46" s="6"/>
      <c r="H46" s="6"/>
      <c r="I46" s="6"/>
      <c r="J46" s="6"/>
      <c r="K46" s="7"/>
      <c r="L46" s="7"/>
    </row>
    <row r="47" spans="1:12" ht="16.5" x14ac:dyDescent="0.3">
      <c r="C47" s="12"/>
      <c r="E47" s="6"/>
      <c r="F47" s="6"/>
      <c r="G47" s="6"/>
      <c r="H47" s="6"/>
      <c r="I47" s="6"/>
      <c r="J47" s="6"/>
      <c r="K47" s="7"/>
      <c r="L47" s="7"/>
    </row>
    <row r="48" spans="1:12" ht="16.5" x14ac:dyDescent="0.3">
      <c r="C48" s="12"/>
      <c r="E48" s="6"/>
      <c r="F48" s="6"/>
      <c r="G48" s="6"/>
      <c r="H48" s="6"/>
      <c r="I48" s="6"/>
      <c r="J48" s="6"/>
      <c r="K48" s="7"/>
      <c r="L48" s="7"/>
    </row>
    <row r="49" spans="1:12" ht="16.5" x14ac:dyDescent="0.3">
      <c r="C49" s="12"/>
      <c r="E49" s="6"/>
      <c r="F49" s="6"/>
      <c r="G49" s="6"/>
      <c r="H49" s="6"/>
      <c r="I49" s="6"/>
      <c r="J49" s="6"/>
      <c r="K49" s="7"/>
      <c r="L49" s="7"/>
    </row>
    <row r="50" spans="1:12" ht="16.5" x14ac:dyDescent="0.3">
      <c r="C50" s="12"/>
      <c r="E50" s="6"/>
      <c r="F50" s="6"/>
      <c r="G50" s="6"/>
      <c r="H50" s="6"/>
      <c r="I50" s="6"/>
      <c r="J50" s="6"/>
      <c r="K50" s="7"/>
      <c r="L50" s="7"/>
    </row>
    <row r="51" spans="1:12" ht="16.5" x14ac:dyDescent="0.3">
      <c r="C51" s="12"/>
      <c r="E51" s="6"/>
      <c r="F51" s="6"/>
      <c r="G51" s="6"/>
      <c r="H51" s="6"/>
      <c r="I51" s="6"/>
      <c r="J51" s="6"/>
      <c r="K51" s="7"/>
      <c r="L51" s="7"/>
    </row>
    <row r="52" spans="1:12" ht="16.5" x14ac:dyDescent="0.3">
      <c r="C52" s="12"/>
      <c r="E52" s="6"/>
      <c r="F52" s="6"/>
      <c r="G52" s="6"/>
      <c r="H52" s="6"/>
      <c r="I52" s="6"/>
      <c r="J52" s="6"/>
      <c r="K52" s="7"/>
      <c r="L52" s="7"/>
    </row>
    <row r="53" spans="1:12" ht="16.5" x14ac:dyDescent="0.3">
      <c r="C53" s="12"/>
      <c r="E53" s="6"/>
      <c r="F53" s="6"/>
      <c r="G53" s="6"/>
      <c r="H53" s="6"/>
      <c r="I53" s="6"/>
      <c r="J53" s="6"/>
      <c r="K53" s="7"/>
      <c r="L53" s="7"/>
    </row>
    <row r="54" spans="1:12" ht="16.5" x14ac:dyDescent="0.3">
      <c r="C54" s="12"/>
      <c r="E54" s="6"/>
      <c r="F54" s="6"/>
      <c r="G54" s="6"/>
      <c r="H54" s="6"/>
      <c r="I54" s="6"/>
      <c r="J54" s="6"/>
      <c r="K54" s="7"/>
      <c r="L54" s="7"/>
    </row>
    <row r="55" spans="1:12" ht="16.5" x14ac:dyDescent="0.3">
      <c r="C55" s="12"/>
      <c r="E55" s="6"/>
      <c r="F55" s="6"/>
      <c r="G55" s="6"/>
      <c r="H55" s="6"/>
      <c r="I55" s="6"/>
      <c r="J55" s="6"/>
      <c r="K55" s="7"/>
      <c r="L55" s="7"/>
    </row>
    <row r="56" spans="1:12" ht="16.5" x14ac:dyDescent="0.3">
      <c r="C56" s="12"/>
      <c r="E56" s="6"/>
      <c r="F56" s="6"/>
      <c r="G56" s="6"/>
      <c r="H56" s="6"/>
      <c r="I56" s="6"/>
      <c r="J56" s="6"/>
      <c r="K56" s="7"/>
      <c r="L56" s="7"/>
    </row>
    <row r="57" spans="1:12" ht="16.5" x14ac:dyDescent="0.3">
      <c r="A57" s="15"/>
      <c r="B57" s="15"/>
      <c r="C57" s="16"/>
      <c r="D57" s="15"/>
      <c r="E57" s="8"/>
      <c r="F57" s="8"/>
      <c r="G57" s="8"/>
      <c r="H57" s="8"/>
      <c r="I57" s="8"/>
      <c r="J57" s="8"/>
      <c r="K57" s="9"/>
      <c r="L57" s="9"/>
    </row>
    <row r="58" spans="1:12" ht="16.5" x14ac:dyDescent="0.3">
      <c r="A58" s="4"/>
      <c r="B58" s="5"/>
      <c r="C58" s="4"/>
      <c r="D58" s="5"/>
      <c r="E58" s="6"/>
      <c r="F58" s="6"/>
      <c r="G58" s="6"/>
      <c r="H58" s="6"/>
      <c r="I58" s="6"/>
      <c r="J58" s="6"/>
      <c r="K58" s="7"/>
      <c r="L58" s="7"/>
    </row>
    <row r="59" spans="1:12" ht="17.25" thickBot="1" x14ac:dyDescent="0.35">
      <c r="A59" s="3"/>
      <c r="B59" s="3" t="s">
        <v>10</v>
      </c>
      <c r="C59" s="3"/>
      <c r="D59" s="3"/>
      <c r="E59" s="10">
        <v>19957444</v>
      </c>
      <c r="F59" s="10">
        <v>17023086.568977013</v>
      </c>
      <c r="G59" s="10">
        <v>2934357.4310229998</v>
      </c>
      <c r="H59" s="10">
        <v>21292666.000000011</v>
      </c>
      <c r="I59" s="10">
        <v>18778540.352159154</v>
      </c>
      <c r="J59" s="10">
        <v>2514125.6478408575</v>
      </c>
      <c r="K59" s="11">
        <f>F59/E59*100</f>
        <v>85.296927647533479</v>
      </c>
      <c r="L59" s="11">
        <f>I59/H59*100</f>
        <v>88.192527662619341</v>
      </c>
    </row>
    <row r="60" spans="1:12" ht="16.5" x14ac:dyDescent="0.3">
      <c r="A60" s="17" t="s">
        <v>11</v>
      </c>
      <c r="B60" s="5"/>
      <c r="C60" s="5"/>
      <c r="D60" s="5"/>
      <c r="E60" s="5"/>
      <c r="F60" s="5"/>
      <c r="G60" s="5"/>
      <c r="H60" s="5"/>
      <c r="I60" s="5"/>
      <c r="J60" s="5"/>
      <c r="K60" s="7"/>
      <c r="L60" s="7"/>
    </row>
    <row r="61" spans="1:12" ht="16.5" x14ac:dyDescent="0.3">
      <c r="A61" s="17" t="s">
        <v>12</v>
      </c>
      <c r="B61" s="5"/>
      <c r="C61" s="5"/>
      <c r="D61" s="5"/>
      <c r="E61" s="5"/>
      <c r="F61" s="5"/>
      <c r="G61" s="5"/>
      <c r="H61" s="5"/>
      <c r="I61" s="5"/>
      <c r="J61" s="5"/>
      <c r="K61" s="7"/>
      <c r="L61" s="7"/>
    </row>
    <row r="62" spans="1:12" ht="16.5" x14ac:dyDescent="0.3">
      <c r="A62" s="17" t="s">
        <v>13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mergeCells count="8">
    <mergeCell ref="A1:L2"/>
    <mergeCell ref="A3:A4"/>
    <mergeCell ref="B3:B4"/>
    <mergeCell ref="C3:C4"/>
    <mergeCell ref="D3:D4"/>
    <mergeCell ref="E3:G3"/>
    <mergeCell ref="H3:J3"/>
    <mergeCell ref="K3:L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F8C6-BB16-4355-BFA5-FD8A5EEFC4C6}">
  <dimension ref="A1:M32"/>
  <sheetViews>
    <sheetView workbookViewId="0">
      <selection activeCell="B29" sqref="B29"/>
    </sheetView>
  </sheetViews>
  <sheetFormatPr defaultRowHeight="15" x14ac:dyDescent="0.25"/>
  <cols>
    <col min="1" max="1" width="10.5703125" customWidth="1"/>
    <col min="2" max="2" width="39.42578125" bestFit="1" customWidth="1"/>
    <col min="3" max="3" width="9.28515625" customWidth="1"/>
    <col min="4" max="4" width="22.140625" customWidth="1"/>
    <col min="11" max="11" width="10" customWidth="1"/>
    <col min="12" max="12" width="7.28515625" customWidth="1"/>
    <col min="18" max="18" width="12.42578125" bestFit="1" customWidth="1"/>
  </cols>
  <sheetData>
    <row r="1" spans="1:13" ht="20.25" customHeight="1" x14ac:dyDescent="0.2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1.75" customHeight="1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47.25" customHeight="1" x14ac:dyDescent="0.25">
      <c r="A3" s="92" t="s">
        <v>0</v>
      </c>
      <c r="B3" s="94" t="s">
        <v>14</v>
      </c>
      <c r="C3" s="62" t="s">
        <v>2</v>
      </c>
      <c r="D3" s="95" t="s">
        <v>3</v>
      </c>
      <c r="E3" s="94" t="s">
        <v>15</v>
      </c>
      <c r="F3" s="94"/>
      <c r="G3" s="94"/>
      <c r="H3" s="94" t="s">
        <v>16</v>
      </c>
      <c r="I3" s="94"/>
      <c r="J3" s="94"/>
      <c r="K3" s="94" t="s">
        <v>17</v>
      </c>
      <c r="L3" s="94"/>
      <c r="M3" s="97"/>
    </row>
    <row r="4" spans="1:13" ht="16.5" customHeight="1" thickBot="1" x14ac:dyDescent="0.35">
      <c r="A4" s="93"/>
      <c r="B4" s="85"/>
      <c r="C4" s="85"/>
      <c r="D4" s="96"/>
      <c r="E4" s="1">
        <v>1991</v>
      </c>
      <c r="F4" s="1">
        <v>2000</v>
      </c>
      <c r="G4" s="1">
        <v>2010</v>
      </c>
      <c r="H4" s="1">
        <v>1991</v>
      </c>
      <c r="I4" s="1">
        <v>2000</v>
      </c>
      <c r="J4" s="1">
        <v>2010</v>
      </c>
      <c r="K4" s="1">
        <v>1991</v>
      </c>
      <c r="L4" s="1">
        <v>2000</v>
      </c>
      <c r="M4" s="2">
        <v>2010</v>
      </c>
    </row>
    <row r="5" spans="1:13" ht="16.5" x14ac:dyDescent="0.3">
      <c r="A5" s="5">
        <v>3100104</v>
      </c>
      <c r="B5" s="5" t="s">
        <v>46</v>
      </c>
      <c r="C5" s="4" t="s">
        <v>47</v>
      </c>
      <c r="D5" s="5" t="s">
        <v>48</v>
      </c>
      <c r="E5" s="7">
        <v>68.67</v>
      </c>
      <c r="F5" s="7">
        <v>72.92</v>
      </c>
      <c r="G5" s="7">
        <v>75.349999999999994</v>
      </c>
      <c r="H5" s="7">
        <v>27.69</v>
      </c>
      <c r="I5" s="7">
        <v>20.51</v>
      </c>
      <c r="J5" s="7">
        <v>14.8</v>
      </c>
      <c r="K5" s="7">
        <v>2.56</v>
      </c>
      <c r="L5" s="7">
        <v>2.54</v>
      </c>
      <c r="M5" s="7">
        <v>1.97</v>
      </c>
    </row>
    <row r="6" spans="1:13" ht="16.5" x14ac:dyDescent="0.3">
      <c r="A6" s="5">
        <v>3103504</v>
      </c>
      <c r="B6" s="5" t="s">
        <v>50</v>
      </c>
      <c r="C6" s="4" t="s">
        <v>47</v>
      </c>
      <c r="D6" s="5" t="s">
        <v>48</v>
      </c>
      <c r="E6" s="7">
        <v>70.959999999999994</v>
      </c>
      <c r="F6" s="7">
        <v>73.92</v>
      </c>
      <c r="G6" s="7">
        <v>77.28</v>
      </c>
      <c r="H6" s="7">
        <v>21.9</v>
      </c>
      <c r="I6" s="7">
        <v>17.989999999999998</v>
      </c>
      <c r="J6" s="7">
        <v>11.71</v>
      </c>
      <c r="K6" s="7">
        <v>2.29</v>
      </c>
      <c r="L6" s="7">
        <v>2.04</v>
      </c>
      <c r="M6" s="7">
        <v>1.46</v>
      </c>
    </row>
    <row r="7" spans="1:13" ht="16.5" x14ac:dyDescent="0.3">
      <c r="A7" s="5">
        <v>3103751</v>
      </c>
      <c r="B7" s="5" t="s">
        <v>52</v>
      </c>
      <c r="C7" s="4" t="s">
        <v>47</v>
      </c>
      <c r="D7" s="5" t="s">
        <v>48</v>
      </c>
      <c r="E7" s="7">
        <v>69.06</v>
      </c>
      <c r="F7" s="7">
        <v>72.42</v>
      </c>
      <c r="G7" s="7">
        <v>73.78</v>
      </c>
      <c r="H7" s="7">
        <v>26.65</v>
      </c>
      <c r="I7" s="7">
        <v>21.8</v>
      </c>
      <c r="J7" s="7">
        <v>17.3</v>
      </c>
      <c r="K7" s="7">
        <v>3.2</v>
      </c>
      <c r="L7" s="7">
        <v>2.57</v>
      </c>
      <c r="M7" s="7">
        <v>2.4900000000000002</v>
      </c>
    </row>
    <row r="8" spans="1:13" ht="16.5" x14ac:dyDescent="0.3">
      <c r="A8" s="5">
        <v>3109808</v>
      </c>
      <c r="B8" s="5" t="s">
        <v>54</v>
      </c>
      <c r="C8" s="4" t="s">
        <v>47</v>
      </c>
      <c r="D8" s="5" t="s">
        <v>48</v>
      </c>
      <c r="E8" s="7">
        <v>68.459999999999994</v>
      </c>
      <c r="F8" s="7">
        <v>72.209999999999994</v>
      </c>
      <c r="G8" s="7">
        <v>76.02</v>
      </c>
      <c r="H8" s="7">
        <v>28.23</v>
      </c>
      <c r="I8" s="7">
        <v>22.38</v>
      </c>
      <c r="J8" s="7">
        <v>13.8</v>
      </c>
      <c r="K8" s="7">
        <v>2.44</v>
      </c>
      <c r="L8" s="7">
        <v>2.2400000000000002</v>
      </c>
      <c r="M8" s="7">
        <v>2.14</v>
      </c>
    </row>
    <row r="9" spans="1:13" ht="16.5" x14ac:dyDescent="0.3">
      <c r="A9" s="5">
        <v>3111101</v>
      </c>
      <c r="B9" s="5" t="s">
        <v>56</v>
      </c>
      <c r="C9" s="4" t="s">
        <v>47</v>
      </c>
      <c r="D9" s="5" t="s">
        <v>48</v>
      </c>
      <c r="E9" s="7">
        <v>70.209999999999994</v>
      </c>
      <c r="F9" s="7">
        <v>74.8</v>
      </c>
      <c r="G9" s="7">
        <v>77.06</v>
      </c>
      <c r="H9" s="7">
        <v>23.72</v>
      </c>
      <c r="I9" s="7">
        <v>15.91</v>
      </c>
      <c r="J9" s="7">
        <v>12.3</v>
      </c>
      <c r="K9" s="7">
        <v>2.58</v>
      </c>
      <c r="L9" s="7">
        <v>2.4</v>
      </c>
      <c r="M9" s="7">
        <v>2.13</v>
      </c>
    </row>
    <row r="10" spans="1:13" ht="16.5" x14ac:dyDescent="0.3">
      <c r="A10" s="5">
        <v>3111804</v>
      </c>
      <c r="B10" s="5" t="s">
        <v>58</v>
      </c>
      <c r="C10" s="4" t="s">
        <v>47</v>
      </c>
      <c r="D10" s="5" t="s">
        <v>48</v>
      </c>
      <c r="E10" s="7">
        <v>68.64</v>
      </c>
      <c r="F10" s="7">
        <v>72.45</v>
      </c>
      <c r="G10" s="7">
        <v>77.319999999999993</v>
      </c>
      <c r="H10" s="7">
        <v>27.76</v>
      </c>
      <c r="I10" s="7">
        <v>21.73</v>
      </c>
      <c r="J10" s="7">
        <v>12</v>
      </c>
      <c r="K10" s="7">
        <v>2.62</v>
      </c>
      <c r="L10" s="7">
        <v>2.57</v>
      </c>
      <c r="M10" s="7">
        <v>2.4</v>
      </c>
    </row>
    <row r="11" spans="1:13" ht="16.5" x14ac:dyDescent="0.3">
      <c r="A11" s="5">
        <v>3112604</v>
      </c>
      <c r="B11" s="5" t="s">
        <v>60</v>
      </c>
      <c r="C11" s="4" t="s">
        <v>47</v>
      </c>
      <c r="D11" s="5" t="s">
        <v>48</v>
      </c>
      <c r="E11" s="7">
        <v>68.63</v>
      </c>
      <c r="F11" s="7">
        <v>72.209999999999994</v>
      </c>
      <c r="G11" s="7">
        <v>75.47</v>
      </c>
      <c r="H11" s="7">
        <v>27.78</v>
      </c>
      <c r="I11" s="7">
        <v>22.38</v>
      </c>
      <c r="J11" s="7">
        <v>14.6</v>
      </c>
      <c r="K11" s="7">
        <v>2.72</v>
      </c>
      <c r="L11" s="7">
        <v>2.59</v>
      </c>
      <c r="M11" s="7">
        <v>2.56</v>
      </c>
    </row>
    <row r="12" spans="1:13" ht="16.5" x14ac:dyDescent="0.3">
      <c r="A12" s="5">
        <v>3115003</v>
      </c>
      <c r="B12" s="5" t="s">
        <v>62</v>
      </c>
      <c r="C12" s="4" t="s">
        <v>47</v>
      </c>
      <c r="D12" s="5" t="s">
        <v>48</v>
      </c>
      <c r="E12" s="7">
        <v>68.64</v>
      </c>
      <c r="F12" s="7">
        <v>73.92</v>
      </c>
      <c r="G12" s="7">
        <v>75.72</v>
      </c>
      <c r="H12" s="7">
        <v>27.76</v>
      </c>
      <c r="I12" s="7">
        <v>17.989999999999998</v>
      </c>
      <c r="J12" s="7">
        <v>14.2</v>
      </c>
      <c r="K12" s="7">
        <v>2.72</v>
      </c>
      <c r="L12" s="7">
        <v>2.29</v>
      </c>
      <c r="M12" s="7">
        <v>2.21</v>
      </c>
    </row>
    <row r="13" spans="1:13" ht="16.5" x14ac:dyDescent="0.3">
      <c r="A13" s="5">
        <v>3115805</v>
      </c>
      <c r="B13" s="5" t="s">
        <v>64</v>
      </c>
      <c r="C13" s="4" t="s">
        <v>47</v>
      </c>
      <c r="D13" s="5" t="s">
        <v>48</v>
      </c>
      <c r="E13" s="7">
        <v>65.52</v>
      </c>
      <c r="F13" s="7">
        <v>70.06</v>
      </c>
      <c r="G13" s="7">
        <v>76.19</v>
      </c>
      <c r="H13" s="7">
        <v>36.74</v>
      </c>
      <c r="I13" s="7">
        <v>28.49</v>
      </c>
      <c r="J13" s="7">
        <v>13.6</v>
      </c>
      <c r="K13" s="7">
        <v>2.57</v>
      </c>
      <c r="L13" s="7">
        <v>2.2400000000000002</v>
      </c>
      <c r="M13" s="7">
        <v>2.21</v>
      </c>
    </row>
    <row r="14" spans="1:13" ht="16.5" x14ac:dyDescent="0.3">
      <c r="A14" s="5">
        <v>3123502</v>
      </c>
      <c r="B14" s="5" t="s">
        <v>66</v>
      </c>
      <c r="C14" s="4" t="s">
        <v>47</v>
      </c>
      <c r="D14" s="5" t="s">
        <v>48</v>
      </c>
      <c r="E14" s="7">
        <v>68.67</v>
      </c>
      <c r="F14" s="7">
        <v>73.260000000000005</v>
      </c>
      <c r="G14" s="7">
        <v>75.84</v>
      </c>
      <c r="H14" s="7">
        <v>27.69</v>
      </c>
      <c r="I14" s="7">
        <v>19.64</v>
      </c>
      <c r="J14" s="7">
        <v>14.1</v>
      </c>
      <c r="K14" s="7">
        <v>2.8</v>
      </c>
      <c r="L14" s="7">
        <v>2.5</v>
      </c>
      <c r="M14" s="7">
        <v>2.2799999999999998</v>
      </c>
    </row>
    <row r="15" spans="1:13" ht="16.5" x14ac:dyDescent="0.3">
      <c r="A15" s="5">
        <v>3124807</v>
      </c>
      <c r="B15" s="5" t="s">
        <v>68</v>
      </c>
      <c r="C15" s="4" t="s">
        <v>47</v>
      </c>
      <c r="D15" s="5" t="s">
        <v>48</v>
      </c>
      <c r="E15" s="7">
        <v>68.67</v>
      </c>
      <c r="F15" s="7">
        <v>72.92</v>
      </c>
      <c r="G15" s="7">
        <v>75.400000000000006</v>
      </c>
      <c r="H15" s="7">
        <v>27.69</v>
      </c>
      <c r="I15" s="7">
        <v>20.51</v>
      </c>
      <c r="J15" s="7">
        <v>14.7</v>
      </c>
      <c r="K15" s="7">
        <v>3</v>
      </c>
      <c r="L15" s="7">
        <v>2.2999999999999998</v>
      </c>
      <c r="M15" s="7">
        <v>2.2799999999999998</v>
      </c>
    </row>
    <row r="16" spans="1:13" ht="16.5" x14ac:dyDescent="0.3">
      <c r="A16" s="5">
        <v>3127909</v>
      </c>
      <c r="B16" s="5" t="s">
        <v>70</v>
      </c>
      <c r="C16" s="4" t="s">
        <v>47</v>
      </c>
      <c r="D16" s="5" t="s">
        <v>48</v>
      </c>
      <c r="E16" s="7">
        <v>68.67</v>
      </c>
      <c r="F16" s="7">
        <v>72.92</v>
      </c>
      <c r="G16" s="7">
        <v>75.64</v>
      </c>
      <c r="H16" s="7">
        <v>27.69</v>
      </c>
      <c r="I16" s="7">
        <v>20.51</v>
      </c>
      <c r="J16" s="7">
        <v>14.4</v>
      </c>
      <c r="K16" s="7">
        <v>2.89</v>
      </c>
      <c r="L16" s="7">
        <v>2.74</v>
      </c>
      <c r="M16" s="7">
        <v>2.4</v>
      </c>
    </row>
    <row r="17" spans="1:13" ht="16.5" x14ac:dyDescent="0.3">
      <c r="A17" s="5">
        <v>3129103</v>
      </c>
      <c r="B17" s="5" t="s">
        <v>72</v>
      </c>
      <c r="C17" s="4" t="s">
        <v>47</v>
      </c>
      <c r="D17" s="5" t="s">
        <v>48</v>
      </c>
      <c r="E17" s="7">
        <v>68.73</v>
      </c>
      <c r="F17" s="7">
        <v>72.209999999999994</v>
      </c>
      <c r="G17" s="7">
        <v>76.88</v>
      </c>
      <c r="H17" s="7">
        <v>27.51</v>
      </c>
      <c r="I17" s="7">
        <v>22.38</v>
      </c>
      <c r="J17" s="7">
        <v>12.6</v>
      </c>
      <c r="K17" s="7">
        <v>2.99</v>
      </c>
      <c r="L17" s="7">
        <v>2.59</v>
      </c>
      <c r="M17" s="7">
        <v>2.56</v>
      </c>
    </row>
    <row r="18" spans="1:13" ht="16.5" x14ac:dyDescent="0.3">
      <c r="A18" s="5">
        <v>3130705</v>
      </c>
      <c r="B18" s="5" t="s">
        <v>74</v>
      </c>
      <c r="C18" s="4" t="s">
        <v>47</v>
      </c>
      <c r="D18" s="5" t="s">
        <v>48</v>
      </c>
      <c r="E18" s="7">
        <v>67.84</v>
      </c>
      <c r="F18" s="7">
        <v>72.42</v>
      </c>
      <c r="G18" s="7">
        <v>75.06</v>
      </c>
      <c r="H18" s="7">
        <v>29.94</v>
      </c>
      <c r="I18" s="7">
        <v>21.8</v>
      </c>
      <c r="J18" s="7">
        <v>15.2</v>
      </c>
      <c r="K18" s="7">
        <v>3</v>
      </c>
      <c r="L18" s="7">
        <v>2.57</v>
      </c>
      <c r="M18" s="7">
        <v>2.54</v>
      </c>
    </row>
    <row r="19" spans="1:13" ht="16.5" x14ac:dyDescent="0.3">
      <c r="A19" s="5">
        <v>3131406</v>
      </c>
      <c r="B19" s="5" t="s">
        <v>76</v>
      </c>
      <c r="C19" s="4" t="s">
        <v>47</v>
      </c>
      <c r="D19" s="5" t="s">
        <v>48</v>
      </c>
      <c r="E19" s="7">
        <v>68.459999999999994</v>
      </c>
      <c r="F19" s="7">
        <v>72.209999999999994</v>
      </c>
      <c r="G19" s="7">
        <v>73.819999999999993</v>
      </c>
      <c r="H19" s="7">
        <v>28.23</v>
      </c>
      <c r="I19" s="7">
        <v>22.38</v>
      </c>
      <c r="J19" s="7">
        <v>17.2</v>
      </c>
      <c r="K19" s="7">
        <v>2.94</v>
      </c>
      <c r="L19" s="7">
        <v>2.57</v>
      </c>
      <c r="M19" s="7">
        <v>2.5099999999999998</v>
      </c>
    </row>
    <row r="20" spans="1:13" ht="16.5" x14ac:dyDescent="0.3">
      <c r="A20" s="5">
        <v>3131604</v>
      </c>
      <c r="B20" s="5" t="s">
        <v>78</v>
      </c>
      <c r="C20" s="4" t="s">
        <v>47</v>
      </c>
      <c r="D20" s="5" t="s">
        <v>48</v>
      </c>
      <c r="E20" s="7">
        <v>66.12</v>
      </c>
      <c r="F20" s="7">
        <v>70.58</v>
      </c>
      <c r="G20" s="7">
        <v>75.84</v>
      </c>
      <c r="H20" s="7">
        <v>34.92</v>
      </c>
      <c r="I20" s="7">
        <v>26.93</v>
      </c>
      <c r="J20" s="7">
        <v>14.1</v>
      </c>
      <c r="K20" s="7">
        <v>2.63</v>
      </c>
      <c r="L20" s="7">
        <v>2.5</v>
      </c>
      <c r="M20" s="7">
        <v>2.4700000000000002</v>
      </c>
    </row>
    <row r="21" spans="1:13" ht="16.5" x14ac:dyDescent="0.3">
      <c r="A21" s="5">
        <v>3134202</v>
      </c>
      <c r="B21" s="5" t="s">
        <v>80</v>
      </c>
      <c r="C21" s="4" t="s">
        <v>47</v>
      </c>
      <c r="D21" s="5" t="s">
        <v>48</v>
      </c>
      <c r="E21" s="7">
        <v>70.3</v>
      </c>
      <c r="F21" s="7">
        <v>72.209999999999994</v>
      </c>
      <c r="G21" s="7">
        <v>75.37</v>
      </c>
      <c r="H21" s="7">
        <v>23.5</v>
      </c>
      <c r="I21" s="7">
        <v>22.38</v>
      </c>
      <c r="J21" s="7">
        <v>14.2</v>
      </c>
      <c r="K21" s="7">
        <v>2.4500000000000002</v>
      </c>
      <c r="L21" s="7">
        <v>2.33</v>
      </c>
      <c r="M21" s="7">
        <v>2.27</v>
      </c>
    </row>
    <row r="22" spans="1:13" ht="16.5" x14ac:dyDescent="0.3">
      <c r="A22" s="5">
        <v>3142809</v>
      </c>
      <c r="B22" s="5" t="s">
        <v>82</v>
      </c>
      <c r="C22" s="4" t="s">
        <v>47</v>
      </c>
      <c r="D22" s="5" t="s">
        <v>48</v>
      </c>
      <c r="E22" s="7">
        <v>67.84</v>
      </c>
      <c r="F22" s="7">
        <v>70.42</v>
      </c>
      <c r="G22" s="7">
        <v>75.86</v>
      </c>
      <c r="H22" s="7">
        <v>29.94</v>
      </c>
      <c r="I22" s="7">
        <v>27.4</v>
      </c>
      <c r="J22" s="7">
        <v>14</v>
      </c>
      <c r="K22" s="7">
        <v>2.94</v>
      </c>
      <c r="L22" s="7">
        <v>2.5099999999999998</v>
      </c>
      <c r="M22" s="7">
        <v>2.44</v>
      </c>
    </row>
    <row r="23" spans="1:13" ht="16.5" x14ac:dyDescent="0.3">
      <c r="A23" s="5">
        <v>3143104</v>
      </c>
      <c r="B23" s="5" t="s">
        <v>84</v>
      </c>
      <c r="C23" s="4" t="s">
        <v>47</v>
      </c>
      <c r="D23" s="5" t="s">
        <v>48</v>
      </c>
      <c r="E23" s="7">
        <v>68.59</v>
      </c>
      <c r="F23" s="7">
        <v>70.95</v>
      </c>
      <c r="G23" s="7">
        <v>77.099999999999994</v>
      </c>
      <c r="H23" s="7">
        <v>27.89</v>
      </c>
      <c r="I23" s="7">
        <v>25.87</v>
      </c>
      <c r="J23" s="7">
        <v>12.3</v>
      </c>
      <c r="K23" s="7">
        <v>2.58</v>
      </c>
      <c r="L23" s="7">
        <v>2.42</v>
      </c>
      <c r="M23" s="7">
        <v>2.2200000000000002</v>
      </c>
    </row>
    <row r="24" spans="1:13" ht="16.5" x14ac:dyDescent="0.3">
      <c r="A24" s="5">
        <v>3152808</v>
      </c>
      <c r="B24" s="5" t="s">
        <v>86</v>
      </c>
      <c r="C24" s="4" t="s">
        <v>47</v>
      </c>
      <c r="D24" s="5" t="s">
        <v>48</v>
      </c>
      <c r="E24" s="7">
        <v>65.52</v>
      </c>
      <c r="F24" s="7">
        <v>70.42</v>
      </c>
      <c r="G24" s="7">
        <v>76.12</v>
      </c>
      <c r="H24" s="7">
        <v>36.74</v>
      </c>
      <c r="I24" s="7">
        <v>27.4</v>
      </c>
      <c r="J24" s="7">
        <v>13.7</v>
      </c>
      <c r="K24" s="7">
        <v>2.6</v>
      </c>
      <c r="L24" s="7">
        <v>2.57</v>
      </c>
      <c r="M24" s="7">
        <v>2.4</v>
      </c>
    </row>
    <row r="25" spans="1:13" ht="16.5" x14ac:dyDescent="0.3">
      <c r="A25" s="5">
        <v>3156403</v>
      </c>
      <c r="B25" s="5" t="s">
        <v>88</v>
      </c>
      <c r="C25" s="4" t="s">
        <v>47</v>
      </c>
      <c r="D25" s="5" t="s">
        <v>48</v>
      </c>
      <c r="E25" s="7">
        <v>66.13</v>
      </c>
      <c r="F25" s="7">
        <v>70.58</v>
      </c>
      <c r="G25" s="7">
        <v>73.78</v>
      </c>
      <c r="H25" s="7">
        <v>34.869999999999997</v>
      </c>
      <c r="I25" s="7">
        <v>26.93</v>
      </c>
      <c r="J25" s="7">
        <v>17.3</v>
      </c>
      <c r="K25" s="7">
        <v>2.89</v>
      </c>
      <c r="L25" s="7">
        <v>2.5099999999999998</v>
      </c>
      <c r="M25" s="7">
        <v>2.2599999999999998</v>
      </c>
    </row>
    <row r="26" spans="1:13" ht="16.5" x14ac:dyDescent="0.3">
      <c r="A26" s="5">
        <v>3159803</v>
      </c>
      <c r="B26" s="5" t="s">
        <v>90</v>
      </c>
      <c r="C26" s="4" t="s">
        <v>47</v>
      </c>
      <c r="D26" s="5" t="s">
        <v>48</v>
      </c>
      <c r="E26" s="7">
        <v>68.459999999999994</v>
      </c>
      <c r="F26" s="7">
        <v>72.209999999999994</v>
      </c>
      <c r="G26" s="7">
        <v>76.88</v>
      </c>
      <c r="H26" s="7">
        <v>28.23</v>
      </c>
      <c r="I26" s="7">
        <v>22.38</v>
      </c>
      <c r="J26" s="7">
        <v>12.6</v>
      </c>
      <c r="K26" s="7">
        <v>2.72</v>
      </c>
      <c r="L26" s="7">
        <v>2.57</v>
      </c>
      <c r="M26" s="7">
        <v>2.54</v>
      </c>
    </row>
    <row r="27" spans="1:13" ht="16.5" x14ac:dyDescent="0.3">
      <c r="A27" s="5">
        <v>3169604</v>
      </c>
      <c r="B27" s="5" t="s">
        <v>92</v>
      </c>
      <c r="C27" s="4" t="s">
        <v>47</v>
      </c>
      <c r="D27" s="5" t="s">
        <v>48</v>
      </c>
      <c r="E27" s="7">
        <v>68.64</v>
      </c>
      <c r="F27" s="7">
        <v>73.92</v>
      </c>
      <c r="G27" s="7">
        <v>76.78</v>
      </c>
      <c r="H27" s="7">
        <v>27.76</v>
      </c>
      <c r="I27" s="7">
        <v>17.989999999999998</v>
      </c>
      <c r="J27" s="7">
        <v>12.7</v>
      </c>
      <c r="K27" s="7">
        <v>2.58</v>
      </c>
      <c r="L27" s="7">
        <v>2.19</v>
      </c>
      <c r="M27" s="7">
        <v>2.08</v>
      </c>
    </row>
    <row r="28" spans="1:13" ht="16.5" x14ac:dyDescent="0.3">
      <c r="A28" s="5">
        <v>3170206</v>
      </c>
      <c r="B28" s="5" t="s">
        <v>48</v>
      </c>
      <c r="C28" s="4" t="s">
        <v>47</v>
      </c>
      <c r="D28" s="5" t="s">
        <v>48</v>
      </c>
      <c r="E28" s="7">
        <v>70.45</v>
      </c>
      <c r="F28" s="7">
        <v>73.11</v>
      </c>
      <c r="G28" s="7">
        <v>78.09</v>
      </c>
      <c r="H28" s="7">
        <v>23.13</v>
      </c>
      <c r="I28" s="7">
        <v>20.010000000000002</v>
      </c>
      <c r="J28" s="7">
        <v>10.68</v>
      </c>
      <c r="K28" s="7">
        <v>2.2999999999999998</v>
      </c>
      <c r="L28" s="7">
        <v>1.89</v>
      </c>
      <c r="M28" s="7">
        <v>1.7</v>
      </c>
    </row>
    <row r="29" spans="1:13" ht="16.5" x14ac:dyDescent="0.3">
      <c r="A29" s="5"/>
      <c r="B29" s="5" t="s">
        <v>97</v>
      </c>
      <c r="C29" s="5"/>
      <c r="D29" s="5"/>
      <c r="E29" s="7">
        <v>69.785963331667062</v>
      </c>
      <c r="F29" s="7">
        <v>72.82518268352743</v>
      </c>
      <c r="G29" s="7">
        <v>77.33903940476236</v>
      </c>
      <c r="H29" s="7">
        <v>24.891148490131506</v>
      </c>
      <c r="I29" s="7">
        <v>20.854111292745429</v>
      </c>
      <c r="J29" s="7">
        <v>11.744503097091966</v>
      </c>
      <c r="K29" s="7">
        <v>2.4248933742011216</v>
      </c>
      <c r="L29" s="7">
        <v>2.0782390567085338</v>
      </c>
      <c r="M29" s="7">
        <v>1.8603434167125705</v>
      </c>
    </row>
    <row r="30" spans="1:13" ht="17.25" thickBot="1" x14ac:dyDescent="0.35">
      <c r="A30" s="3"/>
      <c r="B30" s="3" t="s">
        <v>18</v>
      </c>
      <c r="C30" s="3"/>
      <c r="D30" s="3"/>
      <c r="E30" s="11">
        <v>66.36</v>
      </c>
      <c r="F30" s="11">
        <v>70.55</v>
      </c>
      <c r="G30" s="11">
        <v>75.3</v>
      </c>
      <c r="H30" s="11">
        <v>35.4</v>
      </c>
      <c r="I30" s="11">
        <v>27.8</v>
      </c>
      <c r="J30" s="11">
        <v>15.1</v>
      </c>
      <c r="K30" s="11">
        <v>2.69</v>
      </c>
      <c r="L30" s="11">
        <v>2.23</v>
      </c>
      <c r="M30" s="11">
        <v>1.79</v>
      </c>
    </row>
    <row r="31" spans="1:13" ht="16.5" x14ac:dyDescent="0.3">
      <c r="A31" s="17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6.5" x14ac:dyDescent="0.3">
      <c r="A32" s="17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mergeCells count="8">
    <mergeCell ref="A1:M2"/>
    <mergeCell ref="A3:A4"/>
    <mergeCell ref="B3:B4"/>
    <mergeCell ref="C3:C4"/>
    <mergeCell ref="D3:D4"/>
    <mergeCell ref="E3:G3"/>
    <mergeCell ref="H3:J3"/>
    <mergeCell ref="K3:M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7554-B973-4C40-9DF8-851D4B80D2CF}">
  <dimension ref="A1:Q33"/>
  <sheetViews>
    <sheetView workbookViewId="0">
      <selection activeCell="E6" sqref="E6"/>
    </sheetView>
  </sheetViews>
  <sheetFormatPr defaultRowHeight="15" x14ac:dyDescent="0.25"/>
  <cols>
    <col min="2" max="2" width="39.42578125" bestFit="1" customWidth="1"/>
    <col min="3" max="3" width="17.42578125" customWidth="1"/>
    <col min="4" max="4" width="11" bestFit="1" customWidth="1"/>
    <col min="5" max="5" width="11.85546875" customWidth="1"/>
    <col min="6" max="6" width="13.5703125" customWidth="1"/>
    <col min="7" max="7" width="15.140625" customWidth="1"/>
    <col min="8" max="8" width="12.5703125" bestFit="1" customWidth="1"/>
    <col min="9" max="9" width="11" bestFit="1" customWidth="1"/>
    <col min="10" max="11" width="11.85546875" customWidth="1"/>
    <col min="12" max="12" width="12.5703125" customWidth="1"/>
    <col min="13" max="13" width="13" customWidth="1"/>
    <col min="14" max="14" width="10.7109375" bestFit="1" customWidth="1"/>
    <col min="15" max="15" width="10.42578125" customWidth="1"/>
    <col min="16" max="16" width="13.7109375" customWidth="1"/>
    <col min="17" max="17" width="11.28515625" customWidth="1"/>
  </cols>
  <sheetData>
    <row r="1" spans="1:17" ht="15" customHeight="1" x14ac:dyDescent="0.2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28.5" customHeight="1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57" customHeight="1" thickBot="1" x14ac:dyDescent="0.3">
      <c r="A3" s="98" t="s">
        <v>21</v>
      </c>
      <c r="B3" s="99" t="s">
        <v>22</v>
      </c>
      <c r="C3" s="91" t="s">
        <v>23</v>
      </c>
      <c r="D3" s="91"/>
      <c r="E3" s="91"/>
      <c r="F3" s="91"/>
      <c r="G3" s="91"/>
      <c r="H3" s="102" t="s">
        <v>24</v>
      </c>
      <c r="I3" s="91"/>
      <c r="J3" s="91"/>
      <c r="K3" s="91"/>
      <c r="L3" s="91"/>
      <c r="M3" s="103" t="s">
        <v>25</v>
      </c>
      <c r="N3" s="104"/>
      <c r="O3" s="104"/>
      <c r="P3" s="104"/>
      <c r="Q3" s="104"/>
    </row>
    <row r="4" spans="1:17" ht="45.75" customHeight="1" x14ac:dyDescent="0.25">
      <c r="A4" s="60"/>
      <c r="B4" s="100"/>
      <c r="C4" s="60" t="s">
        <v>7</v>
      </c>
      <c r="D4" s="105" t="s">
        <v>26</v>
      </c>
      <c r="E4" s="106"/>
      <c r="F4" s="107"/>
      <c r="G4" s="90" t="s">
        <v>27</v>
      </c>
      <c r="H4" s="108" t="s">
        <v>7</v>
      </c>
      <c r="I4" s="105" t="s">
        <v>26</v>
      </c>
      <c r="J4" s="106"/>
      <c r="K4" s="107"/>
      <c r="L4" s="90" t="s">
        <v>27</v>
      </c>
      <c r="M4" s="110" t="s">
        <v>7</v>
      </c>
      <c r="N4" s="112" t="s">
        <v>28</v>
      </c>
      <c r="O4" s="112"/>
      <c r="P4" s="112"/>
      <c r="Q4" s="90" t="s">
        <v>29</v>
      </c>
    </row>
    <row r="5" spans="1:17" ht="99.75" thickBot="1" x14ac:dyDescent="0.3">
      <c r="A5" s="61"/>
      <c r="B5" s="101"/>
      <c r="C5" s="61"/>
      <c r="D5" s="19" t="s">
        <v>7</v>
      </c>
      <c r="E5" s="20" t="s">
        <v>30</v>
      </c>
      <c r="F5" s="21" t="s">
        <v>31</v>
      </c>
      <c r="G5" s="91"/>
      <c r="H5" s="109"/>
      <c r="I5" s="22" t="s">
        <v>7</v>
      </c>
      <c r="J5" s="22" t="s">
        <v>30</v>
      </c>
      <c r="K5" s="23" t="s">
        <v>31</v>
      </c>
      <c r="L5" s="91"/>
      <c r="M5" s="111"/>
      <c r="N5" s="22" t="s">
        <v>7</v>
      </c>
      <c r="O5" s="22" t="s">
        <v>32</v>
      </c>
      <c r="P5" s="22" t="s">
        <v>31</v>
      </c>
      <c r="Q5" s="91"/>
    </row>
    <row r="6" spans="1:17" ht="16.5" x14ac:dyDescent="0.3">
      <c r="A6" s="5">
        <v>3100104</v>
      </c>
      <c r="B6" s="5" t="s">
        <v>46</v>
      </c>
      <c r="C6" s="6">
        <v>418</v>
      </c>
      <c r="D6" s="6">
        <v>378</v>
      </c>
      <c r="E6" s="34">
        <v>209</v>
      </c>
      <c r="F6" s="6">
        <v>169</v>
      </c>
      <c r="G6" s="6">
        <v>40</v>
      </c>
      <c r="H6" s="25">
        <v>709</v>
      </c>
      <c r="I6" s="6">
        <v>587</v>
      </c>
      <c r="J6" s="6">
        <v>359</v>
      </c>
      <c r="K6" s="6">
        <v>228</v>
      </c>
      <c r="L6" s="6">
        <v>122</v>
      </c>
      <c r="M6" s="35">
        <v>-291</v>
      </c>
      <c r="N6" s="36">
        <v>-209</v>
      </c>
      <c r="O6" s="36">
        <v>-150</v>
      </c>
      <c r="P6" s="36">
        <v>-59</v>
      </c>
      <c r="Q6" s="36">
        <v>-82</v>
      </c>
    </row>
    <row r="7" spans="1:17" ht="16.5" x14ac:dyDescent="0.3">
      <c r="A7" s="5">
        <v>3103504</v>
      </c>
      <c r="B7" s="5" t="s">
        <v>50</v>
      </c>
      <c r="C7" s="6">
        <v>6258</v>
      </c>
      <c r="D7" s="6">
        <v>2826</v>
      </c>
      <c r="E7" s="34">
        <v>1711</v>
      </c>
      <c r="F7" s="6">
        <v>1115</v>
      </c>
      <c r="G7" s="6">
        <v>3432</v>
      </c>
      <c r="H7" s="25">
        <v>7209</v>
      </c>
      <c r="I7" s="6">
        <v>2751</v>
      </c>
      <c r="J7" s="6">
        <v>2023</v>
      </c>
      <c r="K7" s="6">
        <v>728</v>
      </c>
      <c r="L7" s="6">
        <v>4458</v>
      </c>
      <c r="M7" s="37">
        <v>-951</v>
      </c>
      <c r="N7" s="36">
        <v>75</v>
      </c>
      <c r="O7" s="36">
        <v>-312</v>
      </c>
      <c r="P7" s="36">
        <v>387</v>
      </c>
      <c r="Q7" s="36">
        <v>-1026</v>
      </c>
    </row>
    <row r="8" spans="1:17" ht="16.5" x14ac:dyDescent="0.3">
      <c r="A8" s="5">
        <v>3103751</v>
      </c>
      <c r="B8" s="5" t="s">
        <v>52</v>
      </c>
      <c r="C8" s="6">
        <v>793</v>
      </c>
      <c r="D8" s="6">
        <v>272</v>
      </c>
      <c r="E8" s="34">
        <v>193</v>
      </c>
      <c r="F8" s="6">
        <v>79</v>
      </c>
      <c r="G8" s="6">
        <v>521</v>
      </c>
      <c r="H8" s="25">
        <v>422</v>
      </c>
      <c r="I8" s="6">
        <v>105</v>
      </c>
      <c r="J8" s="6">
        <v>89</v>
      </c>
      <c r="K8" s="6">
        <v>16</v>
      </c>
      <c r="L8" s="6">
        <v>317</v>
      </c>
      <c r="M8" s="37">
        <v>371</v>
      </c>
      <c r="N8" s="36">
        <v>167</v>
      </c>
      <c r="O8" s="36">
        <v>104</v>
      </c>
      <c r="P8" s="36">
        <v>63</v>
      </c>
      <c r="Q8" s="36">
        <v>204</v>
      </c>
    </row>
    <row r="9" spans="1:17" ht="16.5" x14ac:dyDescent="0.3">
      <c r="A9" s="5">
        <v>3109808</v>
      </c>
      <c r="B9" s="5" t="s">
        <v>54</v>
      </c>
      <c r="C9" s="6">
        <v>210</v>
      </c>
      <c r="D9" s="6">
        <v>165</v>
      </c>
      <c r="E9" s="34">
        <v>138</v>
      </c>
      <c r="F9" s="6">
        <v>27</v>
      </c>
      <c r="G9" s="6">
        <v>45</v>
      </c>
      <c r="H9" s="25">
        <v>253</v>
      </c>
      <c r="I9" s="6">
        <v>105</v>
      </c>
      <c r="J9" s="6">
        <v>96</v>
      </c>
      <c r="K9" s="6">
        <v>9</v>
      </c>
      <c r="L9" s="6">
        <v>148</v>
      </c>
      <c r="M9" s="37">
        <v>-43</v>
      </c>
      <c r="N9" s="36">
        <v>60</v>
      </c>
      <c r="O9" s="36">
        <v>42</v>
      </c>
      <c r="P9" s="36">
        <v>18</v>
      </c>
      <c r="Q9" s="36">
        <v>-103</v>
      </c>
    </row>
    <row r="10" spans="1:17" ht="16.5" x14ac:dyDescent="0.3">
      <c r="A10" s="5">
        <v>3111101</v>
      </c>
      <c r="B10" s="5" t="s">
        <v>56</v>
      </c>
      <c r="C10" s="6">
        <v>1595</v>
      </c>
      <c r="D10" s="6">
        <v>1239</v>
      </c>
      <c r="E10" s="34">
        <v>502</v>
      </c>
      <c r="F10" s="6">
        <v>737</v>
      </c>
      <c r="G10" s="6">
        <v>356</v>
      </c>
      <c r="H10" s="25">
        <v>2449</v>
      </c>
      <c r="I10" s="6">
        <v>1982</v>
      </c>
      <c r="J10" s="6">
        <v>1179</v>
      </c>
      <c r="K10" s="6">
        <v>803</v>
      </c>
      <c r="L10" s="6">
        <v>467</v>
      </c>
      <c r="M10" s="37">
        <v>-854</v>
      </c>
      <c r="N10" s="36">
        <v>-743</v>
      </c>
      <c r="O10" s="36">
        <v>-677</v>
      </c>
      <c r="P10" s="36">
        <v>-66</v>
      </c>
      <c r="Q10" s="36">
        <v>-111</v>
      </c>
    </row>
    <row r="11" spans="1:17" ht="16.5" x14ac:dyDescent="0.3">
      <c r="A11" s="5">
        <v>3111804</v>
      </c>
      <c r="B11" s="5" t="s">
        <v>58</v>
      </c>
      <c r="C11" s="6">
        <v>1564</v>
      </c>
      <c r="D11" s="6">
        <v>616</v>
      </c>
      <c r="E11" s="34">
        <v>524</v>
      </c>
      <c r="F11" s="6">
        <v>92</v>
      </c>
      <c r="G11" s="6">
        <v>948</v>
      </c>
      <c r="H11" s="25">
        <v>1117</v>
      </c>
      <c r="I11" s="6">
        <v>845</v>
      </c>
      <c r="J11" s="6">
        <v>772</v>
      </c>
      <c r="K11" s="6">
        <v>73</v>
      </c>
      <c r="L11" s="6">
        <v>272</v>
      </c>
      <c r="M11" s="37">
        <v>447</v>
      </c>
      <c r="N11" s="36">
        <v>-229</v>
      </c>
      <c r="O11" s="36">
        <v>-248</v>
      </c>
      <c r="P11" s="36">
        <v>19</v>
      </c>
      <c r="Q11" s="36">
        <v>676</v>
      </c>
    </row>
    <row r="12" spans="1:17" ht="16.5" x14ac:dyDescent="0.3">
      <c r="A12" s="5">
        <v>3112604</v>
      </c>
      <c r="B12" s="5" t="s">
        <v>60</v>
      </c>
      <c r="C12" s="6">
        <v>1653</v>
      </c>
      <c r="D12" s="6">
        <v>491</v>
      </c>
      <c r="E12" s="34">
        <v>443</v>
      </c>
      <c r="F12" s="6">
        <v>48</v>
      </c>
      <c r="G12" s="6">
        <v>1162</v>
      </c>
      <c r="H12" s="25">
        <v>1979</v>
      </c>
      <c r="I12" s="6">
        <v>1206</v>
      </c>
      <c r="J12" s="6">
        <v>1142</v>
      </c>
      <c r="K12" s="6">
        <v>64</v>
      </c>
      <c r="L12" s="6">
        <v>773</v>
      </c>
      <c r="M12" s="37">
        <v>-326</v>
      </c>
      <c r="N12" s="36">
        <v>-715</v>
      </c>
      <c r="O12" s="36">
        <v>-699</v>
      </c>
      <c r="P12" s="36">
        <v>-16</v>
      </c>
      <c r="Q12" s="36">
        <v>389</v>
      </c>
    </row>
    <row r="13" spans="1:17" ht="16.5" x14ac:dyDescent="0.3">
      <c r="A13" s="5">
        <v>3115003</v>
      </c>
      <c r="B13" s="5" t="s">
        <v>62</v>
      </c>
      <c r="C13" s="6">
        <v>545</v>
      </c>
      <c r="D13" s="6">
        <v>402</v>
      </c>
      <c r="E13" s="34">
        <v>385</v>
      </c>
      <c r="F13" s="6">
        <v>17</v>
      </c>
      <c r="G13" s="6">
        <v>143</v>
      </c>
      <c r="H13" s="25">
        <v>288</v>
      </c>
      <c r="I13" s="6">
        <v>242</v>
      </c>
      <c r="J13" s="6">
        <v>233</v>
      </c>
      <c r="K13" s="6">
        <v>9</v>
      </c>
      <c r="L13" s="6">
        <v>46</v>
      </c>
      <c r="M13" s="37">
        <v>257</v>
      </c>
      <c r="N13" s="36">
        <v>160</v>
      </c>
      <c r="O13" s="36">
        <v>152</v>
      </c>
      <c r="P13" s="36">
        <v>8</v>
      </c>
      <c r="Q13" s="36">
        <v>97</v>
      </c>
    </row>
    <row r="14" spans="1:17" ht="16.5" x14ac:dyDescent="0.3">
      <c r="A14" s="5">
        <v>3115805</v>
      </c>
      <c r="B14" s="5" t="s">
        <v>64</v>
      </c>
      <c r="C14" s="6">
        <v>614</v>
      </c>
      <c r="D14" s="6">
        <v>282</v>
      </c>
      <c r="E14" s="34">
        <v>251</v>
      </c>
      <c r="F14" s="6">
        <v>31</v>
      </c>
      <c r="G14" s="6">
        <v>332</v>
      </c>
      <c r="H14" s="25">
        <v>1396</v>
      </c>
      <c r="I14" s="6">
        <v>809</v>
      </c>
      <c r="J14" s="6">
        <v>515</v>
      </c>
      <c r="K14" s="6">
        <v>294</v>
      </c>
      <c r="L14" s="6">
        <v>587</v>
      </c>
      <c r="M14" s="37">
        <v>-782</v>
      </c>
      <c r="N14" s="36">
        <v>-527</v>
      </c>
      <c r="O14" s="36">
        <v>-264</v>
      </c>
      <c r="P14" s="36">
        <v>-263</v>
      </c>
      <c r="Q14" s="36">
        <v>-255</v>
      </c>
    </row>
    <row r="15" spans="1:17" ht="16.5" x14ac:dyDescent="0.3">
      <c r="A15" s="5">
        <v>3123502</v>
      </c>
      <c r="B15" s="5" t="s">
        <v>66</v>
      </c>
      <c r="C15" s="6">
        <v>128</v>
      </c>
      <c r="D15" s="6">
        <v>116</v>
      </c>
      <c r="E15" s="34">
        <v>98</v>
      </c>
      <c r="F15" s="6">
        <v>18</v>
      </c>
      <c r="G15" s="6">
        <v>12</v>
      </c>
      <c r="H15" s="25">
        <v>59</v>
      </c>
      <c r="I15" s="6">
        <v>40</v>
      </c>
      <c r="J15" s="6">
        <v>40</v>
      </c>
      <c r="K15" s="6">
        <v>0</v>
      </c>
      <c r="L15" s="6">
        <v>19</v>
      </c>
      <c r="M15" s="37">
        <v>69</v>
      </c>
      <c r="N15" s="36">
        <v>76</v>
      </c>
      <c r="O15" s="36">
        <v>58</v>
      </c>
      <c r="P15" s="36">
        <v>18</v>
      </c>
      <c r="Q15" s="36">
        <v>-7</v>
      </c>
    </row>
    <row r="16" spans="1:17" ht="16.5" x14ac:dyDescent="0.3">
      <c r="A16" s="5">
        <v>3124807</v>
      </c>
      <c r="B16" s="5" t="s">
        <v>68</v>
      </c>
      <c r="C16" s="6">
        <v>1279</v>
      </c>
      <c r="D16" s="6">
        <v>711</v>
      </c>
      <c r="E16" s="34">
        <v>499</v>
      </c>
      <c r="F16" s="6">
        <v>212</v>
      </c>
      <c r="G16" s="6">
        <v>568</v>
      </c>
      <c r="H16" s="25">
        <v>514</v>
      </c>
      <c r="I16" s="6">
        <v>385</v>
      </c>
      <c r="J16" s="6">
        <v>305</v>
      </c>
      <c r="K16" s="6">
        <v>80</v>
      </c>
      <c r="L16" s="6">
        <v>129</v>
      </c>
      <c r="M16" s="37">
        <v>765</v>
      </c>
      <c r="N16" s="36">
        <v>326</v>
      </c>
      <c r="O16" s="36">
        <v>194</v>
      </c>
      <c r="P16" s="36">
        <v>132</v>
      </c>
      <c r="Q16" s="36">
        <v>439</v>
      </c>
    </row>
    <row r="17" spans="1:17" ht="16.5" x14ac:dyDescent="0.3">
      <c r="A17" s="5">
        <v>3127909</v>
      </c>
      <c r="B17" s="5" t="s">
        <v>70</v>
      </c>
      <c r="C17" s="6">
        <v>101</v>
      </c>
      <c r="D17" s="6">
        <v>75</v>
      </c>
      <c r="E17" s="34">
        <v>56</v>
      </c>
      <c r="F17" s="6">
        <v>19</v>
      </c>
      <c r="G17" s="6">
        <v>26</v>
      </c>
      <c r="H17" s="25">
        <v>118</v>
      </c>
      <c r="I17" s="6">
        <v>108</v>
      </c>
      <c r="J17" s="6">
        <v>74</v>
      </c>
      <c r="K17" s="6">
        <v>34</v>
      </c>
      <c r="L17" s="6">
        <v>10</v>
      </c>
      <c r="M17" s="37">
        <v>-17</v>
      </c>
      <c r="N17" s="36">
        <v>-33</v>
      </c>
      <c r="O17" s="36">
        <v>-18</v>
      </c>
      <c r="P17" s="36">
        <v>-15</v>
      </c>
      <c r="Q17" s="36">
        <v>16</v>
      </c>
    </row>
    <row r="18" spans="1:17" ht="16.5" x14ac:dyDescent="0.3">
      <c r="A18" s="5">
        <v>3129103</v>
      </c>
      <c r="B18" s="5" t="s">
        <v>72</v>
      </c>
      <c r="C18" s="6">
        <v>681</v>
      </c>
      <c r="D18" s="6">
        <v>537</v>
      </c>
      <c r="E18" s="34">
        <v>502</v>
      </c>
      <c r="F18" s="6">
        <v>35</v>
      </c>
      <c r="G18" s="6">
        <v>144</v>
      </c>
      <c r="H18" s="25">
        <v>797</v>
      </c>
      <c r="I18" s="6">
        <v>711</v>
      </c>
      <c r="J18" s="6">
        <v>691</v>
      </c>
      <c r="K18" s="6">
        <v>20</v>
      </c>
      <c r="L18" s="6">
        <v>86</v>
      </c>
      <c r="M18" s="37">
        <v>-116</v>
      </c>
      <c r="N18" s="36">
        <v>-174</v>
      </c>
      <c r="O18" s="36">
        <v>-189</v>
      </c>
      <c r="P18" s="36">
        <v>15</v>
      </c>
      <c r="Q18" s="36">
        <v>58</v>
      </c>
    </row>
    <row r="19" spans="1:17" ht="16.5" x14ac:dyDescent="0.3">
      <c r="A19" s="5">
        <v>3130705</v>
      </c>
      <c r="B19" s="5" t="s">
        <v>74</v>
      </c>
      <c r="C19" s="6">
        <v>645</v>
      </c>
      <c r="D19" s="6">
        <v>373</v>
      </c>
      <c r="E19" s="34">
        <v>257</v>
      </c>
      <c r="F19" s="6">
        <v>116</v>
      </c>
      <c r="G19" s="6">
        <v>272</v>
      </c>
      <c r="H19" s="25">
        <v>857</v>
      </c>
      <c r="I19" s="6">
        <v>811</v>
      </c>
      <c r="J19" s="6">
        <v>763</v>
      </c>
      <c r="K19" s="6">
        <v>48</v>
      </c>
      <c r="L19" s="6">
        <v>46</v>
      </c>
      <c r="M19" s="37">
        <v>-212</v>
      </c>
      <c r="N19" s="36">
        <v>-438</v>
      </c>
      <c r="O19" s="36">
        <v>-506</v>
      </c>
      <c r="P19" s="36">
        <v>68</v>
      </c>
      <c r="Q19" s="36">
        <v>226</v>
      </c>
    </row>
    <row r="20" spans="1:17" ht="16.5" x14ac:dyDescent="0.3">
      <c r="A20" s="5">
        <v>3131406</v>
      </c>
      <c r="B20" s="5" t="s">
        <v>76</v>
      </c>
      <c r="C20" s="6">
        <v>586</v>
      </c>
      <c r="D20" s="6">
        <v>148</v>
      </c>
      <c r="E20" s="34">
        <v>142</v>
      </c>
      <c r="F20" s="6">
        <v>6</v>
      </c>
      <c r="G20" s="6">
        <v>438</v>
      </c>
      <c r="H20" s="25">
        <v>359</v>
      </c>
      <c r="I20" s="6">
        <v>244</v>
      </c>
      <c r="J20" s="6">
        <v>219</v>
      </c>
      <c r="K20" s="6">
        <v>25</v>
      </c>
      <c r="L20" s="6">
        <v>115</v>
      </c>
      <c r="M20" s="37">
        <v>227</v>
      </c>
      <c r="N20" s="36">
        <v>-96</v>
      </c>
      <c r="O20" s="36">
        <v>-77</v>
      </c>
      <c r="P20" s="36">
        <v>-19</v>
      </c>
      <c r="Q20" s="36">
        <v>323</v>
      </c>
    </row>
    <row r="21" spans="1:17" ht="16.5" x14ac:dyDescent="0.3">
      <c r="A21" s="5">
        <v>3131604</v>
      </c>
      <c r="B21" s="5" t="s">
        <v>78</v>
      </c>
      <c r="C21" s="6">
        <v>678</v>
      </c>
      <c r="D21" s="6">
        <v>537</v>
      </c>
      <c r="E21" s="34">
        <v>157</v>
      </c>
      <c r="F21" s="6">
        <v>380</v>
      </c>
      <c r="G21" s="6">
        <v>141</v>
      </c>
      <c r="H21" s="25">
        <v>541</v>
      </c>
      <c r="I21" s="6">
        <v>463</v>
      </c>
      <c r="J21" s="6">
        <v>193</v>
      </c>
      <c r="K21" s="6">
        <v>270</v>
      </c>
      <c r="L21" s="6">
        <v>78</v>
      </c>
      <c r="M21" s="37">
        <v>137</v>
      </c>
      <c r="N21" s="36">
        <v>74</v>
      </c>
      <c r="O21" s="36">
        <v>-36</v>
      </c>
      <c r="P21" s="36">
        <v>110</v>
      </c>
      <c r="Q21" s="36">
        <v>63</v>
      </c>
    </row>
    <row r="22" spans="1:17" ht="16.5" x14ac:dyDescent="0.3">
      <c r="A22" s="5">
        <v>3134202</v>
      </c>
      <c r="B22" s="5" t="s">
        <v>80</v>
      </c>
      <c r="C22" s="6">
        <v>10164</v>
      </c>
      <c r="D22" s="6">
        <v>3672</v>
      </c>
      <c r="E22" s="34">
        <v>2971</v>
      </c>
      <c r="F22" s="6">
        <v>701</v>
      </c>
      <c r="G22" s="6">
        <v>6492</v>
      </c>
      <c r="H22" s="25">
        <v>7984</v>
      </c>
      <c r="I22" s="6">
        <v>4633</v>
      </c>
      <c r="J22" s="6">
        <v>3851</v>
      </c>
      <c r="K22" s="6">
        <v>782</v>
      </c>
      <c r="L22" s="6">
        <v>3351</v>
      </c>
      <c r="M22" s="37">
        <v>2180</v>
      </c>
      <c r="N22" s="36">
        <v>-961</v>
      </c>
      <c r="O22" s="36">
        <v>-880</v>
      </c>
      <c r="P22" s="36">
        <v>-81</v>
      </c>
      <c r="Q22" s="36">
        <v>3141</v>
      </c>
    </row>
    <row r="23" spans="1:17" ht="16.5" x14ac:dyDescent="0.3">
      <c r="A23" s="5">
        <v>3142809</v>
      </c>
      <c r="B23" s="5" t="s">
        <v>82</v>
      </c>
      <c r="C23" s="6">
        <v>1821</v>
      </c>
      <c r="D23" s="6">
        <v>1360</v>
      </c>
      <c r="E23" s="34">
        <v>1205</v>
      </c>
      <c r="F23" s="6">
        <v>155</v>
      </c>
      <c r="G23" s="6">
        <v>461</v>
      </c>
      <c r="H23" s="25">
        <v>940</v>
      </c>
      <c r="I23" s="6">
        <v>717</v>
      </c>
      <c r="J23" s="6">
        <v>612</v>
      </c>
      <c r="K23" s="6">
        <v>105</v>
      </c>
      <c r="L23" s="6">
        <v>223</v>
      </c>
      <c r="M23" s="37">
        <v>881</v>
      </c>
      <c r="N23" s="36">
        <v>643</v>
      </c>
      <c r="O23" s="36">
        <v>593</v>
      </c>
      <c r="P23" s="36">
        <v>50</v>
      </c>
      <c r="Q23" s="36">
        <v>238</v>
      </c>
    </row>
    <row r="24" spans="1:17" ht="16.5" x14ac:dyDescent="0.3">
      <c r="A24" s="5">
        <v>3143104</v>
      </c>
      <c r="B24" s="5" t="s">
        <v>84</v>
      </c>
      <c r="C24" s="6">
        <v>2942</v>
      </c>
      <c r="D24" s="6">
        <v>1780</v>
      </c>
      <c r="E24" s="34">
        <v>812</v>
      </c>
      <c r="F24" s="6">
        <v>968</v>
      </c>
      <c r="G24" s="6">
        <v>1162</v>
      </c>
      <c r="H24" s="25">
        <v>3621</v>
      </c>
      <c r="I24" s="6">
        <v>2479</v>
      </c>
      <c r="J24" s="6">
        <v>1641</v>
      </c>
      <c r="K24" s="6">
        <v>838</v>
      </c>
      <c r="L24" s="6">
        <v>1142</v>
      </c>
      <c r="M24" s="37">
        <v>-679</v>
      </c>
      <c r="N24" s="36">
        <v>-699</v>
      </c>
      <c r="O24" s="36">
        <v>-829</v>
      </c>
      <c r="P24" s="36">
        <v>130</v>
      </c>
      <c r="Q24" s="36">
        <v>20</v>
      </c>
    </row>
    <row r="25" spans="1:17" ht="16.5" x14ac:dyDescent="0.3">
      <c r="A25" s="5">
        <v>3152808</v>
      </c>
      <c r="B25" s="5" t="s">
        <v>86</v>
      </c>
      <c r="C25" s="6">
        <v>2060</v>
      </c>
      <c r="D25" s="6">
        <v>1337</v>
      </c>
      <c r="E25" s="34">
        <v>777</v>
      </c>
      <c r="F25" s="6">
        <v>560</v>
      </c>
      <c r="G25" s="6">
        <v>723</v>
      </c>
      <c r="H25" s="25">
        <v>2112</v>
      </c>
      <c r="I25" s="6">
        <v>1423</v>
      </c>
      <c r="J25" s="6">
        <v>869</v>
      </c>
      <c r="K25" s="6">
        <v>554</v>
      </c>
      <c r="L25" s="6">
        <v>689</v>
      </c>
      <c r="M25" s="37">
        <v>-52</v>
      </c>
      <c r="N25" s="36">
        <v>-86</v>
      </c>
      <c r="O25" s="36">
        <v>-92</v>
      </c>
      <c r="P25" s="36">
        <v>6</v>
      </c>
      <c r="Q25" s="36">
        <v>34</v>
      </c>
    </row>
    <row r="26" spans="1:17" ht="16.5" x14ac:dyDescent="0.3">
      <c r="A26" s="5">
        <v>3156403</v>
      </c>
      <c r="B26" s="5" t="s">
        <v>88</v>
      </c>
      <c r="C26" s="6">
        <v>484</v>
      </c>
      <c r="D26" s="6">
        <v>418</v>
      </c>
      <c r="E26" s="34">
        <v>292</v>
      </c>
      <c r="F26" s="6">
        <v>126</v>
      </c>
      <c r="G26" s="6">
        <v>66</v>
      </c>
      <c r="H26" s="25">
        <v>287</v>
      </c>
      <c r="I26" s="6">
        <v>246</v>
      </c>
      <c r="J26" s="6">
        <v>214</v>
      </c>
      <c r="K26" s="6">
        <v>32</v>
      </c>
      <c r="L26" s="6">
        <v>41</v>
      </c>
      <c r="M26" s="37">
        <v>197</v>
      </c>
      <c r="N26" s="36">
        <v>172</v>
      </c>
      <c r="O26" s="36">
        <v>78</v>
      </c>
      <c r="P26" s="36">
        <v>94</v>
      </c>
      <c r="Q26" s="36">
        <v>25</v>
      </c>
    </row>
    <row r="27" spans="1:17" ht="16.5" x14ac:dyDescent="0.3">
      <c r="A27" s="5">
        <v>3159803</v>
      </c>
      <c r="B27" s="5" t="s">
        <v>90</v>
      </c>
      <c r="C27" s="6">
        <v>2536</v>
      </c>
      <c r="D27" s="6">
        <v>1501</v>
      </c>
      <c r="E27" s="34">
        <v>1286</v>
      </c>
      <c r="F27" s="6">
        <v>215</v>
      </c>
      <c r="G27" s="6">
        <v>1035</v>
      </c>
      <c r="H27" s="25">
        <v>1423</v>
      </c>
      <c r="I27" s="6">
        <v>978</v>
      </c>
      <c r="J27" s="6">
        <v>834</v>
      </c>
      <c r="K27" s="6">
        <v>144</v>
      </c>
      <c r="L27" s="6">
        <v>445</v>
      </c>
      <c r="M27" s="37">
        <v>1113</v>
      </c>
      <c r="N27" s="36">
        <v>523</v>
      </c>
      <c r="O27" s="36">
        <v>452</v>
      </c>
      <c r="P27" s="36">
        <v>71</v>
      </c>
      <c r="Q27" s="36">
        <v>590</v>
      </c>
    </row>
    <row r="28" spans="1:17" ht="16.5" x14ac:dyDescent="0.3">
      <c r="A28" s="5">
        <v>3169604</v>
      </c>
      <c r="B28" s="5" t="s">
        <v>92</v>
      </c>
      <c r="C28" s="6">
        <v>2021</v>
      </c>
      <c r="D28" s="6">
        <v>1410</v>
      </c>
      <c r="E28" s="34">
        <v>1219</v>
      </c>
      <c r="F28" s="6">
        <v>191</v>
      </c>
      <c r="G28" s="6">
        <v>611</v>
      </c>
      <c r="H28" s="25">
        <v>2012</v>
      </c>
      <c r="I28" s="6">
        <v>1315</v>
      </c>
      <c r="J28" s="6">
        <v>1114</v>
      </c>
      <c r="K28" s="6">
        <v>201</v>
      </c>
      <c r="L28" s="6">
        <v>697</v>
      </c>
      <c r="M28" s="37">
        <v>9</v>
      </c>
      <c r="N28" s="36">
        <v>95</v>
      </c>
      <c r="O28" s="36">
        <v>105</v>
      </c>
      <c r="P28" s="36">
        <v>-10</v>
      </c>
      <c r="Q28" s="36">
        <v>-86</v>
      </c>
    </row>
    <row r="29" spans="1:17" ht="16.5" x14ac:dyDescent="0.3">
      <c r="A29" s="5">
        <v>3170206</v>
      </c>
      <c r="B29" s="5" t="s">
        <v>48</v>
      </c>
      <c r="C29" s="6">
        <v>53346</v>
      </c>
      <c r="D29" s="6">
        <v>27686</v>
      </c>
      <c r="E29" s="34">
        <v>9629</v>
      </c>
      <c r="F29" s="6">
        <v>18057</v>
      </c>
      <c r="G29" s="6">
        <v>25660</v>
      </c>
      <c r="H29" s="25">
        <v>32831</v>
      </c>
      <c r="I29" s="6">
        <v>14567</v>
      </c>
      <c r="J29" s="6">
        <v>6430</v>
      </c>
      <c r="K29" s="6">
        <v>8137</v>
      </c>
      <c r="L29" s="6">
        <v>18264</v>
      </c>
      <c r="M29" s="37">
        <v>20515</v>
      </c>
      <c r="N29" s="36">
        <v>13119</v>
      </c>
      <c r="O29" s="36">
        <v>3199</v>
      </c>
      <c r="P29" s="36">
        <v>9920</v>
      </c>
      <c r="Q29" s="36">
        <v>7396</v>
      </c>
    </row>
    <row r="30" spans="1:17" ht="16.5" x14ac:dyDescent="0.3">
      <c r="A30" s="5"/>
      <c r="B30" s="5" t="s">
        <v>97</v>
      </c>
      <c r="C30" s="6">
        <f>SUM(C6:C29)</f>
        <v>93122</v>
      </c>
      <c r="D30" s="6">
        <f t="shared" ref="D30:Q30" si="0">SUM(D6:D29)</f>
        <v>48332</v>
      </c>
      <c r="E30" s="6">
        <f t="shared" si="0"/>
        <v>24258</v>
      </c>
      <c r="F30" s="6">
        <f t="shared" si="0"/>
        <v>24074</v>
      </c>
      <c r="G30" s="6">
        <f t="shared" si="0"/>
        <v>44790</v>
      </c>
      <c r="H30" s="25">
        <f t="shared" si="0"/>
        <v>70277</v>
      </c>
      <c r="I30" s="6">
        <f t="shared" si="0"/>
        <v>37752</v>
      </c>
      <c r="J30" s="6">
        <f t="shared" si="0"/>
        <v>24258</v>
      </c>
      <c r="K30" s="6">
        <f t="shared" si="0"/>
        <v>13494</v>
      </c>
      <c r="L30" s="6">
        <f t="shared" si="0"/>
        <v>32525</v>
      </c>
      <c r="M30" s="25">
        <f t="shared" si="0"/>
        <v>22845</v>
      </c>
      <c r="N30" s="6">
        <f t="shared" si="0"/>
        <v>10580</v>
      </c>
      <c r="O30" s="6">
        <f t="shared" si="0"/>
        <v>0</v>
      </c>
      <c r="P30" s="6">
        <f t="shared" si="0"/>
        <v>10580</v>
      </c>
      <c r="Q30" s="6">
        <f t="shared" si="0"/>
        <v>12265</v>
      </c>
    </row>
    <row r="31" spans="1:17" ht="17.25" thickBot="1" x14ac:dyDescent="0.35">
      <c r="A31" s="26"/>
      <c r="B31" s="26" t="s">
        <v>18</v>
      </c>
      <c r="C31" s="27">
        <v>1326235</v>
      </c>
      <c r="D31" s="27">
        <v>944419</v>
      </c>
      <c r="E31" s="27"/>
      <c r="F31" s="27"/>
      <c r="G31" s="27">
        <v>381816</v>
      </c>
      <c r="H31" s="28">
        <v>1328658</v>
      </c>
      <c r="I31" s="27">
        <v>944419</v>
      </c>
      <c r="J31" s="27"/>
      <c r="K31" s="27"/>
      <c r="L31" s="27">
        <v>384239</v>
      </c>
      <c r="M31" s="28">
        <v>-2423</v>
      </c>
      <c r="N31" s="27"/>
      <c r="O31" s="27"/>
      <c r="P31" s="27"/>
      <c r="Q31" s="27">
        <v>-2423</v>
      </c>
    </row>
    <row r="32" spans="1:17" ht="17.25" thickTop="1" x14ac:dyDescent="0.3">
      <c r="A32" s="17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6.5" x14ac:dyDescent="0.3">
      <c r="A33" s="17" t="s">
        <v>34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mergeCells count="15">
    <mergeCell ref="A1:Q2"/>
    <mergeCell ref="A3:A5"/>
    <mergeCell ref="B3:B5"/>
    <mergeCell ref="C3:G3"/>
    <mergeCell ref="H3:L3"/>
    <mergeCell ref="M3:Q3"/>
    <mergeCell ref="C4:C5"/>
    <mergeCell ref="D4:F4"/>
    <mergeCell ref="G4:G5"/>
    <mergeCell ref="H4:H5"/>
    <mergeCell ref="I4:K4"/>
    <mergeCell ref="L4:L5"/>
    <mergeCell ref="M4:M5"/>
    <mergeCell ref="N4:P4"/>
    <mergeCell ref="Q4:Q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D30E-5186-4D3B-8953-84D2B9C488E1}">
  <dimension ref="A1:E32"/>
  <sheetViews>
    <sheetView workbookViewId="0">
      <selection activeCell="C5" sqref="C5:D30"/>
    </sheetView>
  </sheetViews>
  <sheetFormatPr defaultRowHeight="15" x14ac:dyDescent="0.25"/>
  <cols>
    <col min="1" max="1" width="10.28515625" customWidth="1"/>
    <col min="2" max="2" width="39.42578125" bestFit="1" customWidth="1"/>
    <col min="3" max="3" width="18.7109375" customWidth="1"/>
    <col min="4" max="4" width="18.42578125" customWidth="1"/>
    <col min="5" max="5" width="18.140625" customWidth="1"/>
    <col min="8" max="8" width="12.42578125" bestFit="1" customWidth="1"/>
  </cols>
  <sheetData>
    <row r="1" spans="1:5" ht="27.75" customHeight="1" x14ac:dyDescent="0.25">
      <c r="A1" s="90" t="s">
        <v>99</v>
      </c>
      <c r="B1" s="90"/>
      <c r="C1" s="90"/>
      <c r="D1" s="90"/>
      <c r="E1" s="90"/>
    </row>
    <row r="2" spans="1:5" ht="18" customHeight="1" thickBot="1" x14ac:dyDescent="0.3">
      <c r="A2" s="91"/>
      <c r="B2" s="91"/>
      <c r="C2" s="91"/>
      <c r="D2" s="91"/>
      <c r="E2" s="91"/>
    </row>
    <row r="3" spans="1:5" ht="27" customHeight="1" x14ac:dyDescent="0.25">
      <c r="A3" s="113" t="s">
        <v>21</v>
      </c>
      <c r="B3" s="115" t="s">
        <v>14</v>
      </c>
      <c r="C3" s="117" t="s">
        <v>35</v>
      </c>
      <c r="D3" s="119" t="s">
        <v>36</v>
      </c>
      <c r="E3" s="120" t="s">
        <v>37</v>
      </c>
    </row>
    <row r="4" spans="1:5" ht="26.25" customHeight="1" thickBot="1" x14ac:dyDescent="0.3">
      <c r="A4" s="114"/>
      <c r="B4" s="116"/>
      <c r="C4" s="118"/>
      <c r="D4" s="118"/>
      <c r="E4" s="121"/>
    </row>
    <row r="5" spans="1:5" ht="16.5" x14ac:dyDescent="0.3">
      <c r="A5" s="5">
        <v>3100104</v>
      </c>
      <c r="B5" s="5" t="s">
        <v>46</v>
      </c>
      <c r="C5" s="6">
        <v>6827.1501448479157</v>
      </c>
      <c r="D5" s="6">
        <v>-291</v>
      </c>
      <c r="E5" s="33">
        <v>-42.623934412750849</v>
      </c>
    </row>
    <row r="6" spans="1:5" ht="16.5" x14ac:dyDescent="0.3">
      <c r="A6" s="5">
        <v>3103504</v>
      </c>
      <c r="B6" s="5" t="s">
        <v>50</v>
      </c>
      <c r="C6" s="6">
        <v>111818.23894904465</v>
      </c>
      <c r="D6" s="6">
        <v>-951</v>
      </c>
      <c r="E6" s="33">
        <v>-8.5048737034158517</v>
      </c>
    </row>
    <row r="7" spans="1:5" ht="16.5" x14ac:dyDescent="0.3">
      <c r="A7" s="5">
        <v>3103751</v>
      </c>
      <c r="B7" s="5" t="s">
        <v>52</v>
      </c>
      <c r="C7" s="6">
        <v>6256.9293178225826</v>
      </c>
      <c r="D7" s="6">
        <v>371</v>
      </c>
      <c r="E7" s="33">
        <v>59.294260995281363</v>
      </c>
    </row>
    <row r="8" spans="1:5" ht="16.5" x14ac:dyDescent="0.3">
      <c r="A8" s="5">
        <v>3109808</v>
      </c>
      <c r="B8" s="5" t="s">
        <v>54</v>
      </c>
      <c r="C8" s="6">
        <v>2551.0300831528834</v>
      </c>
      <c r="D8" s="6">
        <v>-43</v>
      </c>
      <c r="E8" s="33">
        <v>-16.855936072245452</v>
      </c>
    </row>
    <row r="9" spans="1:5" ht="16.5" x14ac:dyDescent="0.3">
      <c r="A9" s="5">
        <v>3111101</v>
      </c>
      <c r="B9" s="5" t="s">
        <v>56</v>
      </c>
      <c r="C9" s="6">
        <v>19678.955498846251</v>
      </c>
      <c r="D9" s="6">
        <v>-854</v>
      </c>
      <c r="E9" s="33">
        <v>-43.396612185543525</v>
      </c>
    </row>
    <row r="10" spans="1:5" ht="16.5" x14ac:dyDescent="0.3">
      <c r="A10" s="5">
        <v>3111804</v>
      </c>
      <c r="B10" s="5" t="s">
        <v>58</v>
      </c>
      <c r="C10" s="6">
        <v>11573.825513319282</v>
      </c>
      <c r="D10" s="6">
        <v>447</v>
      </c>
      <c r="E10" s="33">
        <v>38.621629424565597</v>
      </c>
    </row>
    <row r="11" spans="1:5" ht="16.5" x14ac:dyDescent="0.3">
      <c r="A11" s="5">
        <v>3112604</v>
      </c>
      <c r="B11" s="5" t="s">
        <v>60</v>
      </c>
      <c r="C11" s="6">
        <v>15570.937441949674</v>
      </c>
      <c r="D11" s="6">
        <v>-326</v>
      </c>
      <c r="E11" s="33">
        <v>-20.936440160739657</v>
      </c>
    </row>
    <row r="12" spans="1:5" ht="16.5" x14ac:dyDescent="0.3">
      <c r="A12" s="5">
        <v>3115003</v>
      </c>
      <c r="B12" s="5" t="s">
        <v>62</v>
      </c>
      <c r="C12" s="6">
        <v>2909.4827198057264</v>
      </c>
      <c r="D12" s="6">
        <v>257</v>
      </c>
      <c r="E12" s="33">
        <v>88.33185303027355</v>
      </c>
    </row>
    <row r="13" spans="1:5" ht="16.5" x14ac:dyDescent="0.3">
      <c r="A13" s="5">
        <v>3115805</v>
      </c>
      <c r="B13" s="5" t="s">
        <v>64</v>
      </c>
      <c r="C13" s="6">
        <v>10454.612616552724</v>
      </c>
      <c r="D13" s="6">
        <v>-782</v>
      </c>
      <c r="E13" s="33">
        <v>-74.799519473525422</v>
      </c>
    </row>
    <row r="14" spans="1:5" ht="16.5" x14ac:dyDescent="0.3">
      <c r="A14" s="5">
        <v>3123502</v>
      </c>
      <c r="B14" s="5" t="s">
        <v>66</v>
      </c>
      <c r="C14" s="6">
        <v>1874.8172091361196</v>
      </c>
      <c r="D14" s="6">
        <v>69</v>
      </c>
      <c r="E14" s="33">
        <v>36.803587925136391</v>
      </c>
    </row>
    <row r="15" spans="1:5" ht="16.5" x14ac:dyDescent="0.3">
      <c r="A15" s="5">
        <v>3124807</v>
      </c>
      <c r="B15" s="5" t="s">
        <v>68</v>
      </c>
      <c r="C15" s="6">
        <v>7582.8139521514813</v>
      </c>
      <c r="D15" s="6">
        <v>765</v>
      </c>
      <c r="E15" s="33">
        <v>100.88603054581678</v>
      </c>
    </row>
    <row r="16" spans="1:5" ht="16.5" x14ac:dyDescent="0.3">
      <c r="A16" s="5">
        <v>3127909</v>
      </c>
      <c r="B16" s="5" t="s">
        <v>70</v>
      </c>
      <c r="C16" s="6">
        <v>1398.2197522837473</v>
      </c>
      <c r="D16" s="6">
        <v>-17</v>
      </c>
      <c r="E16" s="33">
        <v>-12.158317726690296</v>
      </c>
    </row>
    <row r="17" spans="1:5" ht="16.5" x14ac:dyDescent="0.3">
      <c r="A17" s="5">
        <v>3129103</v>
      </c>
      <c r="B17" s="5" t="s">
        <v>72</v>
      </c>
      <c r="C17" s="6">
        <v>6249.7157147798998</v>
      </c>
      <c r="D17" s="6">
        <v>-116</v>
      </c>
      <c r="E17" s="33">
        <v>-18.56084425179094</v>
      </c>
    </row>
    <row r="18" spans="1:5" ht="16.5" x14ac:dyDescent="0.3">
      <c r="A18" s="5">
        <v>3130705</v>
      </c>
      <c r="B18" s="5" t="s">
        <v>74</v>
      </c>
      <c r="C18" s="6">
        <v>6303.7731412194235</v>
      </c>
      <c r="D18" s="6">
        <v>-212</v>
      </c>
      <c r="E18" s="33">
        <v>-33.630651873203355</v>
      </c>
    </row>
    <row r="19" spans="1:5" ht="16.5" x14ac:dyDescent="0.3">
      <c r="A19" s="5">
        <v>3131406</v>
      </c>
      <c r="B19" s="5" t="s">
        <v>76</v>
      </c>
      <c r="C19" s="6">
        <v>4182.4511584546781</v>
      </c>
      <c r="D19" s="6">
        <v>227</v>
      </c>
      <c r="E19" s="33">
        <v>54.274393507531457</v>
      </c>
    </row>
    <row r="20" spans="1:5" ht="16.5" x14ac:dyDescent="0.3">
      <c r="A20" s="5">
        <v>3131604</v>
      </c>
      <c r="B20" s="5" t="s">
        <v>78</v>
      </c>
      <c r="C20" s="6">
        <v>6585.8494774193214</v>
      </c>
      <c r="D20" s="6">
        <v>137</v>
      </c>
      <c r="E20" s="33">
        <v>20.802176009294968</v>
      </c>
    </row>
    <row r="21" spans="1:5" ht="16.5" x14ac:dyDescent="0.3">
      <c r="A21" s="5">
        <v>3134202</v>
      </c>
      <c r="B21" s="5" t="s">
        <v>80</v>
      </c>
      <c r="C21" s="6">
        <v>98956.114485199578</v>
      </c>
      <c r="D21" s="6">
        <v>2180</v>
      </c>
      <c r="E21" s="33">
        <v>22.02996764112088</v>
      </c>
    </row>
    <row r="22" spans="1:5" ht="16.5" x14ac:dyDescent="0.3">
      <c r="A22" s="5">
        <v>3142809</v>
      </c>
      <c r="B22" s="5" t="s">
        <v>82</v>
      </c>
      <c r="C22" s="6">
        <v>19979.434269058002</v>
      </c>
      <c r="D22" s="6">
        <v>881</v>
      </c>
      <c r="E22" s="33">
        <v>44.095342647634325</v>
      </c>
    </row>
    <row r="23" spans="1:5" ht="16.5" x14ac:dyDescent="0.3">
      <c r="A23" s="5">
        <v>3143104</v>
      </c>
      <c r="B23" s="5" t="s">
        <v>84</v>
      </c>
      <c r="C23" s="6">
        <v>46613.08374265251</v>
      </c>
      <c r="D23" s="6">
        <v>-679</v>
      </c>
      <c r="E23" s="33">
        <v>-14.56672559465729</v>
      </c>
    </row>
    <row r="24" spans="1:5" ht="16.5" x14ac:dyDescent="0.3">
      <c r="A24" s="5">
        <v>3152808</v>
      </c>
      <c r="B24" s="5" t="s">
        <v>86</v>
      </c>
      <c r="C24" s="6">
        <v>26276.123148912531</v>
      </c>
      <c r="D24" s="6">
        <v>-52</v>
      </c>
      <c r="E24" s="33">
        <v>-1.9789829612726593</v>
      </c>
    </row>
    <row r="25" spans="1:5" ht="16.5" x14ac:dyDescent="0.3">
      <c r="A25" s="5">
        <v>3156403</v>
      </c>
      <c r="B25" s="5" t="s">
        <v>88</v>
      </c>
      <c r="C25" s="6">
        <v>3662.0735527932275</v>
      </c>
      <c r="D25" s="6">
        <v>197</v>
      </c>
      <c r="E25" s="33">
        <v>53.794659544655865</v>
      </c>
    </row>
    <row r="26" spans="1:5" ht="16.5" x14ac:dyDescent="0.3">
      <c r="A26" s="5">
        <v>3159803</v>
      </c>
      <c r="B26" s="5" t="s">
        <v>90</v>
      </c>
      <c r="C26" s="6">
        <v>18471.227068302658</v>
      </c>
      <c r="D26" s="6">
        <v>1113</v>
      </c>
      <c r="E26" s="33">
        <v>60.255877743496058</v>
      </c>
    </row>
    <row r="27" spans="1:5" ht="16.5" x14ac:dyDescent="0.3">
      <c r="A27" s="5">
        <v>3169604</v>
      </c>
      <c r="B27" s="5" t="s">
        <v>92</v>
      </c>
      <c r="C27" s="6">
        <v>24632.347638560885</v>
      </c>
      <c r="D27" s="6">
        <v>9</v>
      </c>
      <c r="E27" s="33">
        <v>0.36537321298238279</v>
      </c>
    </row>
    <row r="28" spans="1:5" ht="16.5" x14ac:dyDescent="0.3">
      <c r="A28" s="5">
        <v>3170206</v>
      </c>
      <c r="B28" s="5" t="s">
        <v>48</v>
      </c>
      <c r="C28" s="6">
        <v>615111.42608548491</v>
      </c>
      <c r="D28" s="6">
        <v>20515</v>
      </c>
      <c r="E28" s="33">
        <v>33.351680898785538</v>
      </c>
    </row>
    <row r="29" spans="1:5" ht="16.5" x14ac:dyDescent="0.3">
      <c r="A29" s="5"/>
      <c r="B29" s="5" t="s">
        <v>97</v>
      </c>
      <c r="C29" s="6">
        <f>SUM(C5:C28)</f>
        <v>1075520.6326817507</v>
      </c>
      <c r="D29" s="6">
        <f>SUM(D5:D28)</f>
        <v>22845</v>
      </c>
      <c r="E29" s="29">
        <f>D29/C29*1000</f>
        <v>21.240875633447651</v>
      </c>
    </row>
    <row r="30" spans="1:5" ht="17.25" thickBot="1" x14ac:dyDescent="0.35">
      <c r="A30" s="26"/>
      <c r="B30" s="26" t="s">
        <v>18</v>
      </c>
      <c r="C30" s="27">
        <v>19957444</v>
      </c>
      <c r="D30" s="27">
        <v>-2423</v>
      </c>
      <c r="E30" s="30">
        <v>-0.12140833265021317</v>
      </c>
    </row>
    <row r="31" spans="1:5" ht="17.25" thickTop="1" x14ac:dyDescent="0.3">
      <c r="A31" s="17" t="s">
        <v>33</v>
      </c>
      <c r="B31" s="5"/>
      <c r="C31" s="5"/>
      <c r="D31" s="5"/>
      <c r="E31" s="5"/>
    </row>
    <row r="32" spans="1:5" ht="16.5" x14ac:dyDescent="0.3">
      <c r="A32" s="17" t="s">
        <v>34</v>
      </c>
      <c r="B32" s="5"/>
      <c r="C32" s="5"/>
      <c r="D32" s="5"/>
      <c r="E32" s="5"/>
    </row>
  </sheetData>
  <mergeCells count="6">
    <mergeCell ref="A1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941C-F98F-4E8C-9528-C459AAA81DAC}">
  <dimension ref="A1:L34"/>
  <sheetViews>
    <sheetView workbookViewId="0">
      <selection activeCell="E31" sqref="E31"/>
    </sheetView>
  </sheetViews>
  <sheetFormatPr defaultRowHeight="15" x14ac:dyDescent="0.25"/>
  <cols>
    <col min="1" max="1" width="15.28515625" bestFit="1" customWidth="1"/>
    <col min="2" max="2" width="39.42578125" bestFit="1" customWidth="1"/>
    <col min="3" max="3" width="12.42578125" customWidth="1"/>
    <col min="4" max="4" width="11" customWidth="1"/>
    <col min="5" max="5" width="15" customWidth="1"/>
    <col min="6" max="6" width="12.5703125" customWidth="1"/>
    <col min="7" max="7" width="15.28515625" customWidth="1"/>
    <col min="8" max="8" width="11" customWidth="1"/>
    <col min="9" max="9" width="10.7109375" customWidth="1"/>
    <col min="10" max="10" width="15.28515625" customWidth="1"/>
    <col min="11" max="11" width="12" customWidth="1"/>
    <col min="12" max="12" width="14.5703125" customWidth="1"/>
  </cols>
  <sheetData>
    <row r="1" spans="1:12" x14ac:dyDescent="0.2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8.25" customHeight="1" thickBot="1" x14ac:dyDescent="0.3">
      <c r="A4" s="124" t="s">
        <v>0</v>
      </c>
      <c r="B4" s="127" t="s">
        <v>38</v>
      </c>
      <c r="C4" s="130" t="s">
        <v>39</v>
      </c>
      <c r="D4" s="131"/>
      <c r="E4" s="131"/>
      <c r="F4" s="131"/>
      <c r="G4" s="132"/>
      <c r="H4" s="133" t="s">
        <v>40</v>
      </c>
      <c r="I4" s="133"/>
      <c r="J4" s="133"/>
      <c r="K4" s="133"/>
      <c r="L4" s="133"/>
    </row>
    <row r="5" spans="1:12" ht="16.5" x14ac:dyDescent="0.25">
      <c r="A5" s="125"/>
      <c r="B5" s="128"/>
      <c r="C5" s="117" t="s">
        <v>7</v>
      </c>
      <c r="D5" s="134" t="s">
        <v>41</v>
      </c>
      <c r="E5" s="94"/>
      <c r="F5" s="135"/>
      <c r="G5" s="136" t="s">
        <v>42</v>
      </c>
      <c r="H5" s="117" t="s">
        <v>7</v>
      </c>
      <c r="I5" s="134" t="s">
        <v>41</v>
      </c>
      <c r="J5" s="94"/>
      <c r="K5" s="135"/>
      <c r="L5" s="122" t="s">
        <v>42</v>
      </c>
    </row>
    <row r="6" spans="1:12" ht="42" customHeight="1" thickBot="1" x14ac:dyDescent="0.3">
      <c r="A6" s="126"/>
      <c r="B6" s="129"/>
      <c r="C6" s="118"/>
      <c r="D6" s="31" t="s">
        <v>7</v>
      </c>
      <c r="E6" s="18" t="s">
        <v>43</v>
      </c>
      <c r="F6" s="32" t="s">
        <v>44</v>
      </c>
      <c r="G6" s="137"/>
      <c r="H6" s="118"/>
      <c r="I6" s="31" t="s">
        <v>7</v>
      </c>
      <c r="J6" s="18" t="s">
        <v>43</v>
      </c>
      <c r="K6" s="32" t="s">
        <v>44</v>
      </c>
      <c r="L6" s="123"/>
    </row>
    <row r="7" spans="1:12" ht="16.5" x14ac:dyDescent="0.3">
      <c r="A7" s="5">
        <v>3100104</v>
      </c>
      <c r="B7" s="5" t="s">
        <v>46</v>
      </c>
      <c r="C7" s="6">
        <v>61</v>
      </c>
      <c r="D7" s="6">
        <v>61</v>
      </c>
      <c r="E7" s="6">
        <v>15</v>
      </c>
      <c r="F7" s="6">
        <v>46</v>
      </c>
      <c r="G7" s="6">
        <v>0</v>
      </c>
      <c r="H7" s="24">
        <v>178</v>
      </c>
      <c r="I7" s="6">
        <v>173</v>
      </c>
      <c r="J7" s="6">
        <v>95</v>
      </c>
      <c r="K7" s="6">
        <v>78</v>
      </c>
      <c r="L7" s="6">
        <v>5</v>
      </c>
    </row>
    <row r="8" spans="1:12" ht="16.5" x14ac:dyDescent="0.3">
      <c r="A8" s="5">
        <v>3103504</v>
      </c>
      <c r="B8" s="5" t="s">
        <v>50</v>
      </c>
      <c r="C8" s="6">
        <v>2253</v>
      </c>
      <c r="D8" s="6">
        <v>1512</v>
      </c>
      <c r="E8" s="6">
        <v>292</v>
      </c>
      <c r="F8" s="6">
        <v>1220</v>
      </c>
      <c r="G8" s="6">
        <v>741</v>
      </c>
      <c r="H8" s="25">
        <v>2918</v>
      </c>
      <c r="I8" s="6">
        <v>1341</v>
      </c>
      <c r="J8" s="6">
        <v>149</v>
      </c>
      <c r="K8" s="6">
        <v>1192</v>
      </c>
      <c r="L8" s="6">
        <v>1577</v>
      </c>
    </row>
    <row r="9" spans="1:12" ht="16.5" x14ac:dyDescent="0.3">
      <c r="A9" s="5">
        <v>3103751</v>
      </c>
      <c r="B9" s="5" t="s">
        <v>52</v>
      </c>
      <c r="C9" s="6">
        <v>109</v>
      </c>
      <c r="D9" s="6">
        <v>84</v>
      </c>
      <c r="E9" s="6">
        <v>9</v>
      </c>
      <c r="F9" s="6">
        <v>75</v>
      </c>
      <c r="G9" s="6">
        <v>25</v>
      </c>
      <c r="H9" s="25">
        <v>155</v>
      </c>
      <c r="I9" s="6">
        <v>111</v>
      </c>
      <c r="J9" s="6">
        <v>7</v>
      </c>
      <c r="K9" s="6">
        <v>104</v>
      </c>
      <c r="L9" s="6">
        <v>44</v>
      </c>
    </row>
    <row r="10" spans="1:12" ht="16.5" x14ac:dyDescent="0.3">
      <c r="A10" s="5">
        <v>3109808</v>
      </c>
      <c r="B10" s="5" t="s">
        <v>54</v>
      </c>
      <c r="C10" s="6">
        <v>80</v>
      </c>
      <c r="D10" s="6">
        <v>55</v>
      </c>
      <c r="E10" s="6">
        <v>24</v>
      </c>
      <c r="F10" s="6">
        <v>31</v>
      </c>
      <c r="G10" s="6">
        <v>25</v>
      </c>
      <c r="H10" s="25">
        <v>12</v>
      </c>
      <c r="I10" s="6">
        <v>2</v>
      </c>
      <c r="J10" s="6">
        <v>2</v>
      </c>
      <c r="K10" s="6">
        <v>0</v>
      </c>
      <c r="L10" s="6">
        <v>10</v>
      </c>
    </row>
    <row r="11" spans="1:12" ht="16.5" x14ac:dyDescent="0.3">
      <c r="A11" s="5">
        <v>3111101</v>
      </c>
      <c r="B11" s="5" t="s">
        <v>56</v>
      </c>
      <c r="C11" s="6">
        <v>459</v>
      </c>
      <c r="D11" s="6">
        <v>386</v>
      </c>
      <c r="E11" s="6">
        <v>123</v>
      </c>
      <c r="F11" s="6">
        <v>263</v>
      </c>
      <c r="G11" s="6">
        <v>73</v>
      </c>
      <c r="H11" s="25">
        <v>615</v>
      </c>
      <c r="I11" s="6">
        <v>429</v>
      </c>
      <c r="J11" s="6">
        <v>75</v>
      </c>
      <c r="K11" s="6">
        <v>354</v>
      </c>
      <c r="L11" s="6">
        <v>186</v>
      </c>
    </row>
    <row r="12" spans="1:12" ht="16.5" x14ac:dyDescent="0.3">
      <c r="A12" s="5">
        <v>3111804</v>
      </c>
      <c r="B12" s="5" t="s">
        <v>58</v>
      </c>
      <c r="C12" s="6">
        <v>795</v>
      </c>
      <c r="D12" s="6">
        <v>572</v>
      </c>
      <c r="E12" s="6">
        <v>33</v>
      </c>
      <c r="F12" s="6">
        <v>539</v>
      </c>
      <c r="G12" s="6">
        <v>223</v>
      </c>
      <c r="H12" s="25">
        <v>596</v>
      </c>
      <c r="I12" s="6">
        <v>541</v>
      </c>
      <c r="J12" s="6">
        <v>42</v>
      </c>
      <c r="K12" s="6">
        <v>499</v>
      </c>
      <c r="L12" s="6">
        <v>55</v>
      </c>
    </row>
    <row r="13" spans="1:12" ht="16.5" x14ac:dyDescent="0.3">
      <c r="A13" s="5">
        <v>3112604</v>
      </c>
      <c r="B13" s="5" t="s">
        <v>60</v>
      </c>
      <c r="C13" s="6">
        <v>388</v>
      </c>
      <c r="D13" s="6">
        <v>202</v>
      </c>
      <c r="E13" s="6">
        <v>13</v>
      </c>
      <c r="F13" s="6">
        <v>189</v>
      </c>
      <c r="G13" s="6">
        <v>186</v>
      </c>
      <c r="H13" s="25">
        <v>594</v>
      </c>
      <c r="I13" s="6">
        <v>254</v>
      </c>
      <c r="J13" s="6">
        <v>21</v>
      </c>
      <c r="K13" s="6">
        <v>233</v>
      </c>
      <c r="L13" s="6">
        <v>340</v>
      </c>
    </row>
    <row r="14" spans="1:12" ht="16.5" x14ac:dyDescent="0.3">
      <c r="A14" s="5">
        <v>3115003</v>
      </c>
      <c r="B14" s="5" t="s">
        <v>62</v>
      </c>
      <c r="C14" s="6">
        <v>141</v>
      </c>
      <c r="D14" s="6">
        <v>120</v>
      </c>
      <c r="E14" s="6">
        <v>4</v>
      </c>
      <c r="F14" s="6">
        <v>116</v>
      </c>
      <c r="G14" s="6">
        <v>21</v>
      </c>
      <c r="H14" s="25">
        <v>55</v>
      </c>
      <c r="I14" s="6">
        <v>48</v>
      </c>
      <c r="J14" s="6">
        <v>9</v>
      </c>
      <c r="K14" s="6">
        <v>39</v>
      </c>
      <c r="L14" s="6">
        <v>7</v>
      </c>
    </row>
    <row r="15" spans="1:12" ht="16.5" x14ac:dyDescent="0.3">
      <c r="A15" s="5">
        <v>3115805</v>
      </c>
      <c r="B15" s="5" t="s">
        <v>64</v>
      </c>
      <c r="C15" s="6">
        <v>234</v>
      </c>
      <c r="D15" s="6">
        <v>187</v>
      </c>
      <c r="E15" s="6">
        <v>0</v>
      </c>
      <c r="F15" s="6">
        <v>187</v>
      </c>
      <c r="G15" s="6">
        <v>47</v>
      </c>
      <c r="H15" s="25">
        <v>453</v>
      </c>
      <c r="I15" s="6">
        <v>203</v>
      </c>
      <c r="J15" s="6">
        <v>25</v>
      </c>
      <c r="K15" s="6">
        <v>178</v>
      </c>
      <c r="L15" s="6">
        <v>250</v>
      </c>
    </row>
    <row r="16" spans="1:12" ht="16.5" x14ac:dyDescent="0.3">
      <c r="A16" s="5">
        <v>3123502</v>
      </c>
      <c r="B16" s="5" t="s">
        <v>66</v>
      </c>
      <c r="C16" s="6">
        <v>38</v>
      </c>
      <c r="D16" s="6">
        <v>33</v>
      </c>
      <c r="E16" s="6">
        <v>4</v>
      </c>
      <c r="F16" s="6">
        <v>29</v>
      </c>
      <c r="G16" s="6">
        <v>5</v>
      </c>
      <c r="H16" s="25">
        <v>26</v>
      </c>
      <c r="I16" s="6">
        <v>26</v>
      </c>
      <c r="J16" s="6">
        <v>0</v>
      </c>
      <c r="K16" s="6">
        <v>26</v>
      </c>
      <c r="L16" s="6">
        <v>0</v>
      </c>
    </row>
    <row r="17" spans="1:12" ht="16.5" x14ac:dyDescent="0.3">
      <c r="A17" s="5">
        <v>3124807</v>
      </c>
      <c r="B17" s="5" t="s">
        <v>68</v>
      </c>
      <c r="C17" s="6">
        <v>479</v>
      </c>
      <c r="D17" s="6">
        <v>318</v>
      </c>
      <c r="E17" s="6">
        <v>31</v>
      </c>
      <c r="F17" s="6">
        <v>287</v>
      </c>
      <c r="G17" s="6">
        <v>161</v>
      </c>
      <c r="H17" s="25">
        <v>279</v>
      </c>
      <c r="I17" s="6">
        <v>279</v>
      </c>
      <c r="J17" s="6">
        <v>23</v>
      </c>
      <c r="K17" s="6">
        <v>256</v>
      </c>
      <c r="L17" s="6">
        <v>0</v>
      </c>
    </row>
    <row r="18" spans="1:12" ht="16.5" x14ac:dyDescent="0.3">
      <c r="A18" s="5">
        <v>3127909</v>
      </c>
      <c r="B18" s="5" t="s">
        <v>70</v>
      </c>
      <c r="C18" s="6">
        <v>35</v>
      </c>
      <c r="D18" s="6">
        <v>31</v>
      </c>
      <c r="E18" s="6">
        <v>6</v>
      </c>
      <c r="F18" s="6">
        <v>25</v>
      </c>
      <c r="G18" s="6">
        <v>4</v>
      </c>
      <c r="H18" s="25">
        <v>40</v>
      </c>
      <c r="I18" s="6">
        <v>40</v>
      </c>
      <c r="J18" s="6">
        <v>34</v>
      </c>
      <c r="K18" s="6">
        <v>6</v>
      </c>
      <c r="L18" s="6">
        <v>0</v>
      </c>
    </row>
    <row r="19" spans="1:12" ht="16.5" x14ac:dyDescent="0.3">
      <c r="A19" s="5">
        <v>3129103</v>
      </c>
      <c r="B19" s="5" t="s">
        <v>72</v>
      </c>
      <c r="C19" s="6">
        <v>300</v>
      </c>
      <c r="D19" s="6">
        <v>257</v>
      </c>
      <c r="E19" s="6">
        <v>15</v>
      </c>
      <c r="F19" s="6">
        <v>242</v>
      </c>
      <c r="G19" s="6">
        <v>43</v>
      </c>
      <c r="H19" s="25">
        <v>255</v>
      </c>
      <c r="I19" s="6">
        <v>237</v>
      </c>
      <c r="J19" s="6">
        <v>2</v>
      </c>
      <c r="K19" s="6">
        <v>235</v>
      </c>
      <c r="L19" s="6">
        <v>18</v>
      </c>
    </row>
    <row r="20" spans="1:12" ht="16.5" x14ac:dyDescent="0.3">
      <c r="A20" s="5">
        <v>3130705</v>
      </c>
      <c r="B20" s="5" t="s">
        <v>74</v>
      </c>
      <c r="C20" s="6">
        <v>322</v>
      </c>
      <c r="D20" s="6">
        <v>280</v>
      </c>
      <c r="E20" s="6">
        <v>12</v>
      </c>
      <c r="F20" s="6">
        <v>268</v>
      </c>
      <c r="G20" s="6">
        <v>42</v>
      </c>
      <c r="H20" s="25">
        <v>541</v>
      </c>
      <c r="I20" s="6">
        <v>537</v>
      </c>
      <c r="J20" s="6">
        <v>21</v>
      </c>
      <c r="K20" s="6">
        <v>516</v>
      </c>
      <c r="L20" s="6">
        <v>4</v>
      </c>
    </row>
    <row r="21" spans="1:12" ht="16.5" x14ac:dyDescent="0.3">
      <c r="A21" s="5">
        <v>3131406</v>
      </c>
      <c r="B21" s="5" t="s">
        <v>76</v>
      </c>
      <c r="C21" s="6">
        <v>76</v>
      </c>
      <c r="D21" s="6">
        <v>24</v>
      </c>
      <c r="E21" s="6">
        <v>0</v>
      </c>
      <c r="F21" s="6">
        <v>24</v>
      </c>
      <c r="G21" s="6">
        <v>52</v>
      </c>
      <c r="H21" s="25">
        <v>83</v>
      </c>
      <c r="I21" s="6">
        <v>57</v>
      </c>
      <c r="J21" s="6">
        <v>0</v>
      </c>
      <c r="K21" s="6">
        <v>57</v>
      </c>
      <c r="L21" s="6">
        <v>26</v>
      </c>
    </row>
    <row r="22" spans="1:12" ht="16.5" x14ac:dyDescent="0.3">
      <c r="A22" s="5">
        <v>3131604</v>
      </c>
      <c r="B22" s="5" t="s">
        <v>78</v>
      </c>
      <c r="C22" s="6">
        <v>171</v>
      </c>
      <c r="D22" s="6">
        <v>127</v>
      </c>
      <c r="E22" s="6">
        <v>56</v>
      </c>
      <c r="F22" s="6">
        <v>71</v>
      </c>
      <c r="G22" s="6">
        <v>44</v>
      </c>
      <c r="H22" s="25">
        <v>226</v>
      </c>
      <c r="I22" s="6">
        <v>197</v>
      </c>
      <c r="J22" s="6">
        <v>119</v>
      </c>
      <c r="K22" s="6">
        <v>78</v>
      </c>
      <c r="L22" s="6">
        <v>29</v>
      </c>
    </row>
    <row r="23" spans="1:12" ht="16.5" x14ac:dyDescent="0.3">
      <c r="A23" s="5">
        <v>3134202</v>
      </c>
      <c r="B23" s="5" t="s">
        <v>80</v>
      </c>
      <c r="C23" s="6">
        <v>3007</v>
      </c>
      <c r="D23" s="6">
        <v>2150</v>
      </c>
      <c r="E23" s="6">
        <v>249</v>
      </c>
      <c r="F23" s="6">
        <v>1901</v>
      </c>
      <c r="G23" s="6">
        <v>857</v>
      </c>
      <c r="H23" s="25">
        <v>3115</v>
      </c>
      <c r="I23" s="6">
        <v>2513</v>
      </c>
      <c r="J23" s="6">
        <v>262</v>
      </c>
      <c r="K23" s="6">
        <v>2251</v>
      </c>
      <c r="L23" s="6">
        <v>602</v>
      </c>
    </row>
    <row r="24" spans="1:12" ht="16.5" x14ac:dyDescent="0.3">
      <c r="A24" s="5">
        <v>3142809</v>
      </c>
      <c r="B24" s="5" t="s">
        <v>82</v>
      </c>
      <c r="C24" s="6">
        <v>593</v>
      </c>
      <c r="D24" s="6">
        <v>494</v>
      </c>
      <c r="E24" s="6">
        <v>53</v>
      </c>
      <c r="F24" s="6">
        <v>441</v>
      </c>
      <c r="G24" s="6">
        <v>99</v>
      </c>
      <c r="H24" s="25">
        <v>359</v>
      </c>
      <c r="I24" s="6">
        <v>315</v>
      </c>
      <c r="J24" s="6">
        <v>28</v>
      </c>
      <c r="K24" s="6">
        <v>287</v>
      </c>
      <c r="L24" s="6">
        <v>44</v>
      </c>
    </row>
    <row r="25" spans="1:12" ht="16.5" x14ac:dyDescent="0.3">
      <c r="A25" s="5">
        <v>3143104</v>
      </c>
      <c r="B25" s="5" t="s">
        <v>84</v>
      </c>
      <c r="C25" s="6">
        <v>1300</v>
      </c>
      <c r="D25" s="6">
        <v>1145</v>
      </c>
      <c r="E25" s="6">
        <v>162</v>
      </c>
      <c r="F25" s="6">
        <v>983</v>
      </c>
      <c r="G25" s="6">
        <v>155</v>
      </c>
      <c r="H25" s="25">
        <v>1376</v>
      </c>
      <c r="I25" s="6">
        <v>1205</v>
      </c>
      <c r="J25" s="6">
        <v>161</v>
      </c>
      <c r="K25" s="6">
        <v>1044</v>
      </c>
      <c r="L25" s="6">
        <v>171</v>
      </c>
    </row>
    <row r="26" spans="1:12" ht="16.5" x14ac:dyDescent="0.3">
      <c r="A26" s="5">
        <v>3152808</v>
      </c>
      <c r="B26" s="5" t="s">
        <v>86</v>
      </c>
      <c r="C26" s="6">
        <v>926</v>
      </c>
      <c r="D26" s="6">
        <v>820</v>
      </c>
      <c r="E26" s="6">
        <v>271</v>
      </c>
      <c r="F26" s="6">
        <v>549</v>
      </c>
      <c r="G26" s="6">
        <v>106</v>
      </c>
      <c r="H26" s="25">
        <v>633</v>
      </c>
      <c r="I26" s="6">
        <v>602</v>
      </c>
      <c r="J26" s="6">
        <v>126</v>
      </c>
      <c r="K26" s="6">
        <v>476</v>
      </c>
      <c r="L26" s="6">
        <v>31</v>
      </c>
    </row>
    <row r="27" spans="1:12" ht="16.5" x14ac:dyDescent="0.3">
      <c r="A27" s="5">
        <v>3156403</v>
      </c>
      <c r="B27" s="5" t="s">
        <v>88</v>
      </c>
      <c r="C27" s="6">
        <v>147</v>
      </c>
      <c r="D27" s="6">
        <v>145</v>
      </c>
      <c r="E27" s="6">
        <v>24</v>
      </c>
      <c r="F27" s="6">
        <v>121</v>
      </c>
      <c r="G27" s="6">
        <v>2</v>
      </c>
      <c r="H27" s="25">
        <v>132</v>
      </c>
      <c r="I27" s="6">
        <v>129</v>
      </c>
      <c r="J27" s="6">
        <v>14</v>
      </c>
      <c r="K27" s="6">
        <v>115</v>
      </c>
      <c r="L27" s="6">
        <v>3</v>
      </c>
    </row>
    <row r="28" spans="1:12" ht="16.5" x14ac:dyDescent="0.3">
      <c r="A28" s="5">
        <v>3159803</v>
      </c>
      <c r="B28" s="5" t="s">
        <v>90</v>
      </c>
      <c r="C28" s="6">
        <v>918</v>
      </c>
      <c r="D28" s="6">
        <v>634</v>
      </c>
      <c r="E28" s="6">
        <v>90</v>
      </c>
      <c r="F28" s="6">
        <v>544</v>
      </c>
      <c r="G28" s="6">
        <v>284</v>
      </c>
      <c r="H28" s="25">
        <v>585</v>
      </c>
      <c r="I28" s="6">
        <v>506</v>
      </c>
      <c r="J28" s="6">
        <v>49</v>
      </c>
      <c r="K28" s="6">
        <v>457</v>
      </c>
      <c r="L28" s="6">
        <v>79</v>
      </c>
    </row>
    <row r="29" spans="1:12" ht="16.5" x14ac:dyDescent="0.3">
      <c r="A29" s="5">
        <v>3169604</v>
      </c>
      <c r="B29" s="5" t="s">
        <v>92</v>
      </c>
      <c r="C29" s="6">
        <v>745</v>
      </c>
      <c r="D29" s="6">
        <v>577</v>
      </c>
      <c r="E29" s="6">
        <v>105</v>
      </c>
      <c r="F29" s="6">
        <v>472</v>
      </c>
      <c r="G29" s="6">
        <v>168</v>
      </c>
      <c r="H29" s="25">
        <v>555</v>
      </c>
      <c r="I29" s="6">
        <v>491</v>
      </c>
      <c r="J29" s="6">
        <v>62</v>
      </c>
      <c r="K29" s="6">
        <v>429</v>
      </c>
      <c r="L29" s="6">
        <v>64</v>
      </c>
    </row>
    <row r="30" spans="1:12" ht="16.5" x14ac:dyDescent="0.3">
      <c r="A30" s="5">
        <v>3170206</v>
      </c>
      <c r="B30" s="5" t="s">
        <v>48</v>
      </c>
      <c r="C30" s="6">
        <v>16735</v>
      </c>
      <c r="D30" s="6">
        <v>12475</v>
      </c>
      <c r="E30" s="6">
        <v>2351</v>
      </c>
      <c r="F30" s="6">
        <v>10124</v>
      </c>
      <c r="G30" s="6">
        <v>4260</v>
      </c>
      <c r="H30" s="25">
        <v>15228</v>
      </c>
      <c r="I30" s="6">
        <v>11749</v>
      </c>
      <c r="J30" s="6">
        <v>1912</v>
      </c>
      <c r="K30" s="6">
        <v>9837</v>
      </c>
      <c r="L30" s="6">
        <v>3479</v>
      </c>
    </row>
    <row r="31" spans="1:12" ht="16.5" x14ac:dyDescent="0.3">
      <c r="A31" s="5"/>
      <c r="B31" s="5" t="s">
        <v>100</v>
      </c>
      <c r="C31" s="6">
        <f>SUM(C7:C30)</f>
        <v>30312</v>
      </c>
      <c r="D31" s="6">
        <f t="shared" ref="D31:L31" si="0">SUM(D7:D30)</f>
        <v>22689</v>
      </c>
      <c r="E31" s="6">
        <f t="shared" si="0"/>
        <v>3942</v>
      </c>
      <c r="F31" s="6">
        <f t="shared" si="0"/>
        <v>18747</v>
      </c>
      <c r="G31" s="6">
        <f t="shared" si="0"/>
        <v>7623</v>
      </c>
      <c r="H31" s="25">
        <f t="shared" si="0"/>
        <v>29009</v>
      </c>
      <c r="I31" s="6">
        <f t="shared" si="0"/>
        <v>21985</v>
      </c>
      <c r="J31" s="6">
        <f t="shared" si="0"/>
        <v>3238</v>
      </c>
      <c r="K31" s="6">
        <f t="shared" si="0"/>
        <v>18747</v>
      </c>
      <c r="L31" s="6">
        <f t="shared" si="0"/>
        <v>7024</v>
      </c>
    </row>
    <row r="32" spans="1:12" ht="17.25" thickBot="1" x14ac:dyDescent="0.35">
      <c r="A32" s="3"/>
      <c r="B32" s="26" t="s">
        <v>18</v>
      </c>
      <c r="C32" s="27">
        <v>460213</v>
      </c>
      <c r="D32" s="27">
        <v>395881</v>
      </c>
      <c r="E32" s="27">
        <v>63837</v>
      </c>
      <c r="F32" s="27">
        <v>332044</v>
      </c>
      <c r="G32" s="27">
        <v>64332</v>
      </c>
      <c r="H32" s="28">
        <v>461254</v>
      </c>
      <c r="I32" s="27">
        <v>395812</v>
      </c>
      <c r="J32" s="27">
        <v>63783</v>
      </c>
      <c r="K32" s="27">
        <v>332029</v>
      </c>
      <c r="L32" s="27">
        <v>65442</v>
      </c>
    </row>
    <row r="33" spans="1:1" x14ac:dyDescent="0.25">
      <c r="A33" s="17" t="s">
        <v>33</v>
      </c>
    </row>
    <row r="34" spans="1:1" x14ac:dyDescent="0.25">
      <c r="A34" s="17" t="s">
        <v>34</v>
      </c>
    </row>
  </sheetData>
  <mergeCells count="11">
    <mergeCell ref="L5:L6"/>
    <mergeCell ref="A1:L3"/>
    <mergeCell ref="A4:A6"/>
    <mergeCell ref="B4:B6"/>
    <mergeCell ref="C4:G4"/>
    <mergeCell ref="H4:L4"/>
    <mergeCell ref="C5:C6"/>
    <mergeCell ref="D5:F5"/>
    <mergeCell ref="G5:G6"/>
    <mergeCell ref="H5:H6"/>
    <mergeCell ref="I5:K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Pop. e Tx. Cresc.</vt:lpstr>
      <vt:lpstr>Esturura Etária</vt:lpstr>
      <vt:lpstr>Po. Tot.Rur.Urb</vt:lpstr>
      <vt:lpstr>Ind. Din. Demo</vt:lpstr>
      <vt:lpstr>Migracao</vt:lpstr>
      <vt:lpstr>TLM</vt:lpstr>
      <vt:lpstr>Mig.Etapa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Administrador</cp:lastModifiedBy>
  <dcterms:created xsi:type="dcterms:W3CDTF">2020-05-05T12:17:03Z</dcterms:created>
  <dcterms:modified xsi:type="dcterms:W3CDTF">2020-11-05T11:26:09Z</dcterms:modified>
</cp:coreProperties>
</file>